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20" windowHeight="13050" tabRatio="500" activeTab="0"/>
  </bookViews>
  <sheets>
    <sheet name="44.pielikums" sheetId="1" r:id="rId1"/>
  </sheets>
  <definedNames>
    <definedName name="_xlnm.Print_Area" localSheetId="0">'44.pielikums'!$A$1:$R$193</definedName>
  </definedNames>
  <calcPr fullCalcOnLoad="1"/>
</workbook>
</file>

<file path=xl/sharedStrings.xml><?xml version="1.0" encoding="utf-8"?>
<sst xmlns="http://schemas.openxmlformats.org/spreadsheetml/2006/main" count="180" uniqueCount="150">
  <si>
    <t>Iestādes nosaukums</t>
  </si>
  <si>
    <t>Pumpuru vidusskola</t>
  </si>
  <si>
    <t>NMRK</t>
  </si>
  <si>
    <t>90000051542</t>
  </si>
  <si>
    <t>Budžeta konta numurs</t>
  </si>
  <si>
    <t>LV35PARX0002484572010</t>
  </si>
  <si>
    <t>Programma</t>
  </si>
  <si>
    <t>2010  - pamatbudžets</t>
  </si>
  <si>
    <t>Funkcionālās kategorijas klasifikācija</t>
  </si>
  <si>
    <t>10.400  Atbalsts ģimenēm ar bērniem</t>
  </si>
  <si>
    <t>BUDŽETA KODS</t>
  </si>
  <si>
    <t>BUDŽETA KODA NOSAUKUMS</t>
  </si>
  <si>
    <t>TĀMES</t>
  </si>
  <si>
    <t>IZPILDE</t>
  </si>
  <si>
    <t>ATLIKUMS</t>
  </si>
  <si>
    <t>%</t>
  </si>
  <si>
    <t>Preces un pakalpojumi</t>
  </si>
  <si>
    <t xml:space="preserve">  2000</t>
  </si>
  <si>
    <t>Krājumi, materiāli, energoresursi, prece, biroja preces un inventārs, ko neuzska</t>
  </si>
  <si>
    <t xml:space="preserve">    2300</t>
  </si>
  <si>
    <t>Valsts un pašvaldību aprūpē un apgādē esošo personu uzturēšana</t>
  </si>
  <si>
    <t xml:space="preserve">      2360</t>
  </si>
  <si>
    <t>Ēdināšanas izdevumi</t>
  </si>
  <si>
    <t xml:space="preserve">        2363</t>
  </si>
  <si>
    <t>Kopā</t>
  </si>
  <si>
    <t>09.600  Izglītības papildu pakalpojumi</t>
  </si>
  <si>
    <t>Atlīdzība</t>
  </si>
  <si>
    <t xml:space="preserve">  1000</t>
  </si>
  <si>
    <t>Atalgojums</t>
  </si>
  <si>
    <t xml:space="preserve">    1100</t>
  </si>
  <si>
    <t>Mēneša amatalga</t>
  </si>
  <si>
    <t xml:space="preserve">      1110</t>
  </si>
  <si>
    <t>Pārējo darbinieku mēneša amatalga</t>
  </si>
  <si>
    <t xml:space="preserve">        1119</t>
  </si>
  <si>
    <t>Piemaksas un prēmijas</t>
  </si>
  <si>
    <t xml:space="preserve">      1140</t>
  </si>
  <si>
    <t>Piemaksa par nakts darbu</t>
  </si>
  <si>
    <t xml:space="preserve">        1141</t>
  </si>
  <si>
    <t>Piemaksa par papildu darbu</t>
  </si>
  <si>
    <t xml:space="preserve">        1147</t>
  </si>
  <si>
    <t>Piemaksas par vadības līgumiem un pārējās piemaksas</t>
  </si>
  <si>
    <t xml:space="preserve">        1149</t>
  </si>
  <si>
    <t>Atalgojums fiziskajām personām uz tiesiskās attiecības regulējošu dokumentu pama</t>
  </si>
  <si>
    <t xml:space="preserve">      1150</t>
  </si>
  <si>
    <t>Darba devēja valsts sociālās apdrošināšanas obligātās iemaksas,  sociāla rakstur</t>
  </si>
  <si>
    <t xml:space="preserve">    1200</t>
  </si>
  <si>
    <t>Darba devēja valsts sociālās apdrošināšanas obligātās iemaksas</t>
  </si>
  <si>
    <t xml:space="preserve">      1210</t>
  </si>
  <si>
    <t>Darba devēja sociāla rakstura pabalsti,  kompensācijas un citi maksājumi</t>
  </si>
  <si>
    <t xml:space="preserve">      1220</t>
  </si>
  <si>
    <t>Darba devēja sociāla rakstura pabalsti un kompensācijas, no kuriem aprēķina ienā</t>
  </si>
  <si>
    <t xml:space="preserve">        1221</t>
  </si>
  <si>
    <t>Pakalpojumi</t>
  </si>
  <si>
    <t xml:space="preserve">    2200</t>
  </si>
  <si>
    <t>Pasta, telefona un citu sakaru pakalpojumi</t>
  </si>
  <si>
    <t xml:space="preserve">      2210</t>
  </si>
  <si>
    <t>Telefona abonēšanas maksa, vietējo un tālsarunu apmaksa</t>
  </si>
  <si>
    <t xml:space="preserve">        2212</t>
  </si>
  <si>
    <t>Interneta pakalpojumu sniedzēju apmaksa</t>
  </si>
  <si>
    <t xml:space="preserve">        2213</t>
  </si>
  <si>
    <t>Mobilā telefona abonēšanas maksas un sarunu apmaksa</t>
  </si>
  <si>
    <t xml:space="preserve">        2214</t>
  </si>
  <si>
    <t>Pārējie sakaru pakalpojumi</t>
  </si>
  <si>
    <t xml:space="preserve">        2219</t>
  </si>
  <si>
    <t>Izdevumi par komunālajiem pakalpojumiem</t>
  </si>
  <si>
    <t xml:space="preserve">      2220</t>
  </si>
  <si>
    <t>Izdevumi par apkuri</t>
  </si>
  <si>
    <t xml:space="preserve">        2221</t>
  </si>
  <si>
    <t>Izdevumi par ūdeni un kanalizāciju</t>
  </si>
  <si>
    <t xml:space="preserve">        2222</t>
  </si>
  <si>
    <t>Izdevumi par elektroenerģiju</t>
  </si>
  <si>
    <t xml:space="preserve">        2223</t>
  </si>
  <si>
    <t>Izdevumi par atkritumu izvešanu</t>
  </si>
  <si>
    <t xml:space="preserve">        2224</t>
  </si>
  <si>
    <t>Iestādes reprezentācijas, ar iestādes darbības un veicamo funkciju nodrošināšanu</t>
  </si>
  <si>
    <t xml:space="preserve">      2230</t>
  </si>
  <si>
    <t>Uz uzņēmuma līguma pamata pieaicināto ekspertu izdevumi</t>
  </si>
  <si>
    <t xml:space="preserve">        2232</t>
  </si>
  <si>
    <t>Normatīvajos aktos noteiktie darba devēja veselības izdevumi darba ņēmējiem</t>
  </si>
  <si>
    <t xml:space="preserve">        2234</t>
  </si>
  <si>
    <t>Remonta darbi un iestāžu uzturēšanas pakalpojumi (izņemot ēku, būvju un ceļu kap</t>
  </si>
  <si>
    <t xml:space="preserve">      2240</t>
  </si>
  <si>
    <t>Iekārtas, inventāra un aparatūras remonts, tehniskā apkalpošana</t>
  </si>
  <si>
    <t xml:space="preserve">        2243</t>
  </si>
  <si>
    <t>Ēku, būvju un telpu uzturēšana</t>
  </si>
  <si>
    <t xml:space="preserve">        2244</t>
  </si>
  <si>
    <t>Pārējie remonta darbu un iestāžu uzturēšanas pakalpojumi</t>
  </si>
  <si>
    <t xml:space="preserve">        2249</t>
  </si>
  <si>
    <t>Informācijas tehnoloģijas pakalpojumi</t>
  </si>
  <si>
    <t xml:space="preserve">      2250</t>
  </si>
  <si>
    <t>Pārējie informācijas tehnoloģiju pakalpojumi</t>
  </si>
  <si>
    <t xml:space="preserve">        2259</t>
  </si>
  <si>
    <t>Īre un noma</t>
  </si>
  <si>
    <t xml:space="preserve">      2260</t>
  </si>
  <si>
    <t>Ēku, telpu īre un noma</t>
  </si>
  <si>
    <t xml:space="preserve">        2261</t>
  </si>
  <si>
    <t>Transportlīdzekļu noma</t>
  </si>
  <si>
    <t xml:space="preserve">        2262</t>
  </si>
  <si>
    <t>Citi pakalpojumi</t>
  </si>
  <si>
    <t xml:space="preserve">      2270</t>
  </si>
  <si>
    <t>Līdzekļi neparedzētiem gadījumiem no pašvaldību budžetiem</t>
  </si>
  <si>
    <t xml:space="preserve">        2275</t>
  </si>
  <si>
    <t>Biroja preces un inventārs</t>
  </si>
  <si>
    <t xml:space="preserve">      2310</t>
  </si>
  <si>
    <t>Biroja preces</t>
  </si>
  <si>
    <t xml:space="preserve">        2311</t>
  </si>
  <si>
    <t>Inventārs</t>
  </si>
  <si>
    <t xml:space="preserve">        2312</t>
  </si>
  <si>
    <t>Kurināmais un enerģētiskie materiāli</t>
  </si>
  <si>
    <t xml:space="preserve">      2320</t>
  </si>
  <si>
    <t>Degviela</t>
  </si>
  <si>
    <t xml:space="preserve">        2322</t>
  </si>
  <si>
    <t>Zāles, ķimikālijas, laboratorijas preces, medicīniskās ierīces, medicīnas instru</t>
  </si>
  <si>
    <t xml:space="preserve">      2340</t>
  </si>
  <si>
    <t>Zāles, ķimikālijas, laboratorijas preces</t>
  </si>
  <si>
    <t xml:space="preserve">        2341</t>
  </si>
  <si>
    <t>Kārtējā remonta un iestāžu uzturēšanas materiāli</t>
  </si>
  <si>
    <t xml:space="preserve">      2350</t>
  </si>
  <si>
    <t>Remontmateriāli</t>
  </si>
  <si>
    <t xml:space="preserve">        2351</t>
  </si>
  <si>
    <t>saimniecības materiāli</t>
  </si>
  <si>
    <t xml:space="preserve">        2352</t>
  </si>
  <si>
    <t>datortehnikas remonta un uzturēšanas materiāli</t>
  </si>
  <si>
    <t xml:space="preserve">        2355</t>
  </si>
  <si>
    <t>Mācību līdzekļi un materiāli</t>
  </si>
  <si>
    <t xml:space="preserve">      2370</t>
  </si>
  <si>
    <t>Pārējās preces</t>
  </si>
  <si>
    <t xml:space="preserve">      2390</t>
  </si>
  <si>
    <t>Grāmatas un žurnāli</t>
  </si>
  <si>
    <t xml:space="preserve">    2400</t>
  </si>
  <si>
    <t>Bibliotēku grāmatas un žurnāli</t>
  </si>
  <si>
    <t xml:space="preserve">      2420</t>
  </si>
  <si>
    <t>Pamatkapitāla veidošana</t>
  </si>
  <si>
    <t xml:space="preserve">  5000</t>
  </si>
  <si>
    <t>Pamatlīdzekļi</t>
  </si>
  <si>
    <t xml:space="preserve">    5200</t>
  </si>
  <si>
    <t>Pārējie pamatlīdzekļi</t>
  </si>
  <si>
    <t xml:space="preserve">      5230</t>
  </si>
  <si>
    <t>Saimniecības pamatlīdzekļi</t>
  </si>
  <si>
    <t xml:space="preserve">        5232</t>
  </si>
  <si>
    <t>Bibliotēku fondi</t>
  </si>
  <si>
    <t xml:space="preserve">        5233</t>
  </si>
  <si>
    <t>Datortehnika, sakaru un cita biroja tehnika</t>
  </si>
  <si>
    <t xml:space="preserve">        5238</t>
  </si>
  <si>
    <t>Samazinājums</t>
  </si>
  <si>
    <t>.</t>
  </si>
  <si>
    <t>09 kopā</t>
  </si>
  <si>
    <t>10kopā</t>
  </si>
  <si>
    <r>
      <t>09.210  Vispārējā izglītība. Pamatizglītība</t>
    </r>
    <r>
      <rPr>
        <sz val="12"/>
        <color indexed="8"/>
        <rFont val="Times New Roman"/>
        <family val="1"/>
      </rPr>
      <t xml:space="preserve"> (ISCED - 97 1., 2. un 3. līmenis)</t>
    </r>
  </si>
  <si>
    <t>44.pielikums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</si>
</sst>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dd\.mm\.yyyy\.\ \ h:mm:ss\ "/>
    <numFmt numFmtId="165" formatCode="#,##0.00;\-#,##0.00;0.00"/>
    <numFmt numFmtId="166" formatCode="#,##0;\-#,##0;0"/>
  </numFmts>
  <fonts count="7">
    <font>
      <sz val="10"/>
      <color indexed="8"/>
      <name val="ARIAL"/>
      <family val="0"/>
    </font>
    <font>
      <b/>
      <sz val="12"/>
      <color indexed="8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9.75"/>
      <color indexed="8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</cellStyleXfs>
  <cellXfs count="18">
    <xf numFmtId="0" fontId="0" fillId="2" borderId="0" xfId="0" applyAlignment="1">
      <alignment vertical="top"/>
    </xf>
    <xf numFmtId="0" fontId="3" fillId="2" borderId="0" xfId="0" applyFont="1" applyAlignment="1">
      <alignment vertical="top"/>
    </xf>
    <xf numFmtId="0" fontId="5" fillId="3" borderId="0" xfId="0" applyFont="1" applyFill="1" applyAlignment="1">
      <alignment horizontal="center" vertical="top" wrapText="1" readingOrder="1"/>
    </xf>
    <xf numFmtId="0" fontId="6" fillId="2" borderId="0" xfId="0" applyFont="1" applyAlignment="1">
      <alignment vertical="top"/>
    </xf>
    <xf numFmtId="166" fontId="6" fillId="3" borderId="0" xfId="0" applyNumberFormat="1" applyFont="1" applyFill="1" applyAlignment="1">
      <alignment horizontal="right" vertical="top"/>
    </xf>
    <xf numFmtId="166" fontId="3" fillId="3" borderId="0" xfId="0" applyNumberFormat="1" applyFont="1" applyFill="1" applyAlignment="1">
      <alignment horizontal="right" vertical="top"/>
    </xf>
    <xf numFmtId="0" fontId="4" fillId="2" borderId="0" xfId="0" applyFont="1" applyAlignment="1">
      <alignment vertical="top"/>
    </xf>
    <xf numFmtId="0" fontId="5" fillId="3" borderId="0" xfId="0" applyFont="1" applyFill="1" applyAlignment="1">
      <alignment horizontal="left" vertical="top" wrapText="1" readingOrder="1"/>
    </xf>
    <xf numFmtId="165" fontId="6" fillId="3" borderId="0" xfId="0" applyNumberFormat="1" applyFont="1" applyFill="1" applyAlignment="1">
      <alignment horizontal="right" vertical="top"/>
    </xf>
    <xf numFmtId="165" fontId="3" fillId="3" borderId="0" xfId="0" applyNumberFormat="1" applyFont="1" applyFill="1" applyAlignment="1">
      <alignment horizontal="right" vertical="top"/>
    </xf>
    <xf numFmtId="0" fontId="3" fillId="3" borderId="0" xfId="0" applyFont="1" applyFill="1" applyAlignment="1">
      <alignment horizontal="left" vertical="top" wrapText="1" readingOrder="1"/>
    </xf>
    <xf numFmtId="0" fontId="6" fillId="3" borderId="0" xfId="0" applyFont="1" applyFill="1" applyAlignment="1">
      <alignment horizontal="left" vertical="top" wrapText="1" readingOrder="1"/>
    </xf>
    <xf numFmtId="0" fontId="5" fillId="3" borderId="0" xfId="0" applyFont="1" applyFill="1" applyAlignment="1">
      <alignment horizontal="center" vertical="top" wrapText="1" readingOrder="1"/>
    </xf>
    <xf numFmtId="0" fontId="4" fillId="3" borderId="0" xfId="0" applyFont="1" applyFill="1" applyAlignment="1">
      <alignment horizontal="right" vertical="top" wrapText="1" readingOrder="1"/>
    </xf>
    <xf numFmtId="0" fontId="1" fillId="3" borderId="0" xfId="0" applyFont="1" applyFill="1" applyAlignment="1">
      <alignment horizontal="left" vertical="top" wrapText="1" indent="2" readingOrder="1"/>
    </xf>
    <xf numFmtId="0" fontId="4" fillId="3" borderId="0" xfId="0" applyFont="1" applyFill="1" applyAlignment="1">
      <alignment horizontal="left" vertical="top" wrapText="1" indent="2" readingOrder="1"/>
    </xf>
    <xf numFmtId="0" fontId="4" fillId="3" borderId="0" xfId="0" applyFont="1" applyFill="1" applyAlignment="1">
      <alignment horizontal="left" vertical="top" wrapText="1" readingOrder="1"/>
    </xf>
    <xf numFmtId="0" fontId="1" fillId="3" borderId="0" xfId="0" applyFont="1" applyFill="1" applyAlignment="1">
      <alignment horizontal="left" vertical="top" wrapText="1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6"/>
  <sheetViews>
    <sheetView tabSelected="1" showOutlineSymbols="0" zoomScaleSheetLayoutView="100" workbookViewId="0" topLeftCell="A1">
      <selection activeCell="A1" sqref="A1"/>
    </sheetView>
  </sheetViews>
  <sheetFormatPr defaultColWidth="7.00390625" defaultRowHeight="12.75" customHeight="1"/>
  <cols>
    <col min="1" max="16" width="7.00390625" style="1" customWidth="1"/>
    <col min="17" max="17" width="14.57421875" style="1" customWidth="1"/>
    <col min="18" max="16384" width="7.00390625" style="1" customWidth="1"/>
  </cols>
  <sheetData>
    <row r="1" spans="2:16" ht="16.5" customHeight="1">
      <c r="B1" s="13" t="s">
        <v>0</v>
      </c>
      <c r="C1" s="13"/>
      <c r="D1" s="13"/>
      <c r="E1" s="13"/>
      <c r="F1" s="13"/>
      <c r="G1" s="13"/>
      <c r="H1" s="17" t="s">
        <v>1</v>
      </c>
      <c r="I1" s="17"/>
      <c r="J1" s="17"/>
      <c r="K1" s="17"/>
      <c r="L1" s="17"/>
      <c r="M1" s="17"/>
      <c r="N1" s="17"/>
      <c r="O1" s="17"/>
      <c r="P1" s="6" t="s">
        <v>149</v>
      </c>
    </row>
    <row r="2" ht="7.5" customHeight="1"/>
    <row r="3" spans="2:15" ht="16.5" customHeight="1">
      <c r="B3" s="13" t="s">
        <v>2</v>
      </c>
      <c r="C3" s="13"/>
      <c r="D3" s="13"/>
      <c r="E3" s="13"/>
      <c r="F3" s="13"/>
      <c r="G3" s="13"/>
      <c r="H3" s="16" t="s">
        <v>3</v>
      </c>
      <c r="I3" s="16"/>
      <c r="J3" s="16"/>
      <c r="K3" s="16"/>
      <c r="L3" s="16"/>
      <c r="M3" s="16"/>
      <c r="N3" s="16"/>
      <c r="O3" s="16"/>
    </row>
    <row r="4" ht="9" customHeight="1"/>
    <row r="5" spans="2:15" ht="12.75" customHeight="1">
      <c r="B5" s="13" t="s">
        <v>4</v>
      </c>
      <c r="C5" s="13"/>
      <c r="D5" s="13"/>
      <c r="E5" s="13"/>
      <c r="F5" s="13"/>
      <c r="G5" s="13"/>
      <c r="H5" s="16" t="s">
        <v>5</v>
      </c>
      <c r="I5" s="16"/>
      <c r="J5" s="16"/>
      <c r="K5" s="16"/>
      <c r="L5" s="16"/>
      <c r="M5" s="16"/>
      <c r="N5" s="16"/>
      <c r="O5" s="16"/>
    </row>
    <row r="6" spans="2:7" ht="6" customHeight="1">
      <c r="B6" s="13"/>
      <c r="C6" s="13"/>
      <c r="D6" s="13"/>
      <c r="E6" s="13"/>
      <c r="F6" s="13"/>
      <c r="G6" s="13"/>
    </row>
    <row r="7" ht="3" customHeight="1"/>
    <row r="8" spans="2:15" ht="17.25" customHeight="1">
      <c r="B8" s="13" t="s">
        <v>6</v>
      </c>
      <c r="C8" s="13"/>
      <c r="D8" s="13"/>
      <c r="E8" s="13"/>
      <c r="F8" s="13"/>
      <c r="G8" s="13"/>
      <c r="H8" s="15" t="s">
        <v>7</v>
      </c>
      <c r="I8" s="15"/>
      <c r="J8" s="15"/>
      <c r="K8" s="15"/>
      <c r="L8" s="15"/>
      <c r="M8" s="15"/>
      <c r="N8" s="15"/>
      <c r="O8" s="15"/>
    </row>
    <row r="9" spans="2:7" ht="6" customHeight="1">
      <c r="B9" s="13"/>
      <c r="C9" s="13"/>
      <c r="D9" s="13"/>
      <c r="E9" s="13"/>
      <c r="F9" s="13"/>
      <c r="G9" s="13"/>
    </row>
    <row r="10" ht="4.5" customHeight="1"/>
    <row r="11" spans="2:15" ht="18" customHeight="1">
      <c r="B11" s="13" t="s">
        <v>8</v>
      </c>
      <c r="C11" s="13"/>
      <c r="D11" s="13"/>
      <c r="E11" s="13"/>
      <c r="F11" s="13"/>
      <c r="G11" s="13"/>
      <c r="H11" s="14" t="s">
        <v>9</v>
      </c>
      <c r="I11" s="14"/>
      <c r="J11" s="14"/>
      <c r="K11" s="14"/>
      <c r="L11" s="14"/>
      <c r="M11" s="14"/>
      <c r="N11" s="14"/>
      <c r="O11" s="14"/>
    </row>
    <row r="12" ht="14.25" customHeight="1"/>
    <row r="13" spans="8:9" ht="12.75">
      <c r="H13" s="12" t="s">
        <v>10</v>
      </c>
      <c r="I13" s="12"/>
    </row>
    <row r="14" spans="1:17" ht="12.75" customHeight="1">
      <c r="A14" s="12" t="s">
        <v>11</v>
      </c>
      <c r="B14" s="12"/>
      <c r="C14" s="12"/>
      <c r="D14" s="12"/>
      <c r="E14" s="12"/>
      <c r="F14" s="12"/>
      <c r="G14" s="12"/>
      <c r="H14" s="12"/>
      <c r="I14" s="12"/>
      <c r="J14" s="12" t="s">
        <v>12</v>
      </c>
      <c r="K14" s="12"/>
      <c r="L14" s="12" t="s">
        <v>13</v>
      </c>
      <c r="M14" s="12"/>
      <c r="N14" s="12" t="s">
        <v>14</v>
      </c>
      <c r="O14" s="12"/>
      <c r="P14" s="2" t="s">
        <v>15</v>
      </c>
      <c r="Q14" s="3" t="s">
        <v>144</v>
      </c>
    </row>
    <row r="15" spans="8:9" ht="9.75" customHeight="1">
      <c r="H15" s="12"/>
      <c r="I15" s="12"/>
    </row>
    <row r="16" ht="3" customHeight="1"/>
    <row r="17" spans="1:16" ht="15" customHeight="1">
      <c r="A17" s="10" t="s">
        <v>16</v>
      </c>
      <c r="B17" s="10"/>
      <c r="C17" s="10"/>
      <c r="D17" s="10"/>
      <c r="E17" s="10"/>
      <c r="F17" s="10"/>
      <c r="G17" s="10"/>
      <c r="H17" s="11" t="s">
        <v>17</v>
      </c>
      <c r="I17" s="11"/>
      <c r="J17" s="8">
        <v>12701</v>
      </c>
      <c r="K17" s="8"/>
      <c r="L17" s="8">
        <v>8649.6</v>
      </c>
      <c r="M17" s="8"/>
      <c r="N17" s="8">
        <v>4051.4</v>
      </c>
      <c r="O17" s="8"/>
      <c r="P17" s="4">
        <v>68.10172427367925</v>
      </c>
    </row>
    <row r="18" ht="3" customHeight="1"/>
    <row r="19" spans="1:16" ht="14.25" customHeight="1">
      <c r="A19" s="10" t="s">
        <v>18</v>
      </c>
      <c r="B19" s="10"/>
      <c r="C19" s="10"/>
      <c r="D19" s="10"/>
      <c r="E19" s="10"/>
      <c r="F19" s="10"/>
      <c r="G19" s="10"/>
      <c r="H19" s="10" t="s">
        <v>19</v>
      </c>
      <c r="I19" s="10"/>
      <c r="J19" s="9">
        <v>12701</v>
      </c>
      <c r="K19" s="9"/>
      <c r="L19" s="9">
        <v>8649.6</v>
      </c>
      <c r="M19" s="9"/>
      <c r="N19" s="9">
        <v>4051.4</v>
      </c>
      <c r="O19" s="9"/>
      <c r="P19" s="5">
        <v>68.10172427367925</v>
      </c>
    </row>
    <row r="20" spans="1:7" ht="14.25" customHeight="1">
      <c r="A20" s="10"/>
      <c r="B20" s="10"/>
      <c r="C20" s="10"/>
      <c r="D20" s="10"/>
      <c r="E20" s="10"/>
      <c r="F20" s="10"/>
      <c r="G20" s="10"/>
    </row>
    <row r="21" ht="3" customHeight="1"/>
    <row r="22" spans="1:16" ht="14.25" customHeight="1">
      <c r="A22" s="10" t="s">
        <v>20</v>
      </c>
      <c r="B22" s="10"/>
      <c r="C22" s="10"/>
      <c r="D22" s="10"/>
      <c r="E22" s="10"/>
      <c r="F22" s="10"/>
      <c r="G22" s="10"/>
      <c r="H22" s="10" t="s">
        <v>21</v>
      </c>
      <c r="I22" s="10"/>
      <c r="J22" s="9">
        <v>12701</v>
      </c>
      <c r="K22" s="9"/>
      <c r="L22" s="9">
        <v>8649.6</v>
      </c>
      <c r="M22" s="9"/>
      <c r="N22" s="9">
        <v>4051.4</v>
      </c>
      <c r="O22" s="9"/>
      <c r="P22" s="5">
        <v>68.10172427367925</v>
      </c>
    </row>
    <row r="23" spans="1:7" ht="14.25" customHeight="1">
      <c r="A23" s="10"/>
      <c r="B23" s="10"/>
      <c r="C23" s="10"/>
      <c r="D23" s="10"/>
      <c r="E23" s="10"/>
      <c r="F23" s="10"/>
      <c r="G23" s="10"/>
    </row>
    <row r="24" ht="3" customHeight="1"/>
    <row r="25" spans="1:16" ht="15" customHeight="1">
      <c r="A25" s="10" t="s">
        <v>22</v>
      </c>
      <c r="B25" s="10"/>
      <c r="C25" s="10"/>
      <c r="D25" s="10"/>
      <c r="E25" s="10"/>
      <c r="F25" s="10"/>
      <c r="G25" s="10"/>
      <c r="H25" s="10" t="s">
        <v>23</v>
      </c>
      <c r="I25" s="10"/>
      <c r="J25" s="9">
        <v>12701</v>
      </c>
      <c r="K25" s="9"/>
      <c r="L25" s="9">
        <v>8649.6</v>
      </c>
      <c r="M25" s="9"/>
      <c r="N25" s="9">
        <v>4051.4</v>
      </c>
      <c r="O25" s="9"/>
      <c r="P25" s="5">
        <v>68.10172427367925</v>
      </c>
    </row>
    <row r="26" ht="1.5" customHeight="1"/>
    <row r="27" spans="8:17" ht="13.5" customHeight="1">
      <c r="H27" s="7" t="s">
        <v>24</v>
      </c>
      <c r="I27" s="7"/>
      <c r="J27" s="8">
        <v>12701</v>
      </c>
      <c r="K27" s="8"/>
      <c r="L27" s="8">
        <v>8649.6</v>
      </c>
      <c r="M27" s="8"/>
      <c r="N27" s="8">
        <v>4051.4</v>
      </c>
      <c r="O27" s="8"/>
      <c r="P27" s="4">
        <v>68.10172427367925</v>
      </c>
      <c r="Q27" s="3">
        <f>SUM(Q17:Q25)</f>
        <v>0</v>
      </c>
    </row>
    <row r="28" spans="2:7" ht="6" customHeight="1">
      <c r="B28" s="13"/>
      <c r="C28" s="13"/>
      <c r="D28" s="13"/>
      <c r="E28" s="13"/>
      <c r="F28" s="13"/>
      <c r="G28" s="13"/>
    </row>
    <row r="29" ht="4.5" customHeight="1"/>
    <row r="30" spans="2:15" ht="18" customHeight="1">
      <c r="B30" s="13" t="s">
        <v>8</v>
      </c>
      <c r="C30" s="13"/>
      <c r="D30" s="13"/>
      <c r="E30" s="13"/>
      <c r="F30" s="13"/>
      <c r="G30" s="13"/>
      <c r="H30" s="14" t="s">
        <v>25</v>
      </c>
      <c r="I30" s="14"/>
      <c r="J30" s="14"/>
      <c r="K30" s="14"/>
      <c r="L30" s="14"/>
      <c r="M30" s="14"/>
      <c r="N30" s="14"/>
      <c r="O30" s="14"/>
    </row>
    <row r="31" ht="14.25" customHeight="1"/>
    <row r="32" spans="8:9" ht="12.75">
      <c r="H32" s="12" t="s">
        <v>10</v>
      </c>
      <c r="I32" s="12"/>
    </row>
    <row r="33" spans="1:17" ht="12.75" customHeight="1">
      <c r="A33" s="12" t="s">
        <v>11</v>
      </c>
      <c r="B33" s="12"/>
      <c r="C33" s="12"/>
      <c r="D33" s="12"/>
      <c r="E33" s="12"/>
      <c r="F33" s="12"/>
      <c r="G33" s="12"/>
      <c r="H33" s="12"/>
      <c r="I33" s="12"/>
      <c r="J33" s="12" t="s">
        <v>12</v>
      </c>
      <c r="K33" s="12"/>
      <c r="L33" s="12" t="s">
        <v>13</v>
      </c>
      <c r="M33" s="12"/>
      <c r="N33" s="12" t="s">
        <v>14</v>
      </c>
      <c r="O33" s="12"/>
      <c r="P33" s="2" t="s">
        <v>15</v>
      </c>
      <c r="Q33" s="3" t="s">
        <v>144</v>
      </c>
    </row>
    <row r="34" spans="8:9" ht="9.75" customHeight="1">
      <c r="H34" s="12"/>
      <c r="I34" s="12"/>
    </row>
    <row r="35" ht="3" customHeight="1"/>
    <row r="36" spans="1:16" ht="15" customHeight="1">
      <c r="A36" s="10" t="s">
        <v>16</v>
      </c>
      <c r="B36" s="10"/>
      <c r="C36" s="10"/>
      <c r="D36" s="10"/>
      <c r="E36" s="10"/>
      <c r="F36" s="10"/>
      <c r="G36" s="10"/>
      <c r="H36" s="11" t="s">
        <v>17</v>
      </c>
      <c r="I36" s="11"/>
      <c r="J36" s="8">
        <v>28815</v>
      </c>
      <c r="K36" s="8"/>
      <c r="L36" s="8">
        <v>16279.6</v>
      </c>
      <c r="M36" s="8"/>
      <c r="N36" s="8">
        <v>12535.4</v>
      </c>
      <c r="O36" s="8"/>
      <c r="P36" s="4">
        <v>56.49696338712475</v>
      </c>
    </row>
    <row r="37" ht="3" customHeight="1"/>
    <row r="38" spans="1:16" ht="14.25" customHeight="1">
      <c r="A38" s="10" t="s">
        <v>18</v>
      </c>
      <c r="B38" s="10"/>
      <c r="C38" s="10"/>
      <c r="D38" s="10"/>
      <c r="E38" s="10"/>
      <c r="F38" s="10"/>
      <c r="G38" s="10"/>
      <c r="H38" s="10" t="s">
        <v>19</v>
      </c>
      <c r="I38" s="10"/>
      <c r="J38" s="9">
        <v>28815</v>
      </c>
      <c r="K38" s="9"/>
      <c r="L38" s="9">
        <v>16279.6</v>
      </c>
      <c r="M38" s="9"/>
      <c r="N38" s="9">
        <v>12535.4</v>
      </c>
      <c r="O38" s="9"/>
      <c r="P38" s="5">
        <v>56.49696338712475</v>
      </c>
    </row>
    <row r="39" spans="1:7" ht="14.25" customHeight="1">
      <c r="A39" s="10"/>
      <c r="B39" s="10"/>
      <c r="C39" s="10"/>
      <c r="D39" s="10"/>
      <c r="E39" s="10"/>
      <c r="F39" s="10"/>
      <c r="G39" s="10"/>
    </row>
    <row r="40" ht="3" customHeight="1"/>
    <row r="41" spans="1:16" ht="14.25" customHeight="1">
      <c r="A41" s="10" t="s">
        <v>20</v>
      </c>
      <c r="B41" s="10"/>
      <c r="C41" s="10"/>
      <c r="D41" s="10"/>
      <c r="E41" s="10"/>
      <c r="F41" s="10"/>
      <c r="G41" s="10"/>
      <c r="H41" s="10" t="s">
        <v>21</v>
      </c>
      <c r="I41" s="10"/>
      <c r="J41" s="9">
        <v>28815</v>
      </c>
      <c r="K41" s="9"/>
      <c r="L41" s="9">
        <v>16279.6</v>
      </c>
      <c r="M41" s="9"/>
      <c r="N41" s="9">
        <v>12535.4</v>
      </c>
      <c r="O41" s="9"/>
      <c r="P41" s="5">
        <v>56.49696338712475</v>
      </c>
    </row>
    <row r="42" spans="1:7" ht="14.25" customHeight="1">
      <c r="A42" s="10"/>
      <c r="B42" s="10"/>
      <c r="C42" s="10"/>
      <c r="D42" s="10"/>
      <c r="E42" s="10"/>
      <c r="F42" s="10"/>
      <c r="G42" s="10"/>
    </row>
    <row r="43" ht="3" customHeight="1"/>
    <row r="44" spans="1:16" ht="15" customHeight="1">
      <c r="A44" s="10" t="s">
        <v>22</v>
      </c>
      <c r="B44" s="10"/>
      <c r="C44" s="10"/>
      <c r="D44" s="10"/>
      <c r="E44" s="10"/>
      <c r="F44" s="10"/>
      <c r="G44" s="10"/>
      <c r="H44" s="10" t="s">
        <v>23</v>
      </c>
      <c r="I44" s="10"/>
      <c r="J44" s="9">
        <v>28815</v>
      </c>
      <c r="K44" s="9"/>
      <c r="L44" s="9">
        <v>16279.6</v>
      </c>
      <c r="M44" s="9"/>
      <c r="N44" s="9">
        <v>12535.4</v>
      </c>
      <c r="O44" s="9"/>
      <c r="P44" s="5">
        <v>56.49696338712475</v>
      </c>
    </row>
    <row r="45" ht="1.5" customHeight="1"/>
    <row r="46" spans="8:17" ht="13.5" customHeight="1">
      <c r="H46" s="7" t="s">
        <v>24</v>
      </c>
      <c r="I46" s="7"/>
      <c r="J46" s="8">
        <v>28815</v>
      </c>
      <c r="K46" s="8"/>
      <c r="L46" s="8">
        <v>16279.6</v>
      </c>
      <c r="M46" s="8"/>
      <c r="N46" s="8">
        <v>12535.4</v>
      </c>
      <c r="O46" s="8"/>
      <c r="P46" s="4">
        <v>56.49696338712475</v>
      </c>
      <c r="Q46" s="3">
        <f>SUM(Q36:Q44)</f>
        <v>0</v>
      </c>
    </row>
    <row r="47" spans="2:7" ht="6" customHeight="1">
      <c r="B47" s="13"/>
      <c r="C47" s="13"/>
      <c r="D47" s="13"/>
      <c r="E47" s="13"/>
      <c r="F47" s="13"/>
      <c r="G47" s="13"/>
    </row>
    <row r="48" ht="4.5" customHeight="1"/>
    <row r="49" spans="2:15" ht="18" customHeight="1">
      <c r="B49" s="13" t="s">
        <v>8</v>
      </c>
      <c r="C49" s="13"/>
      <c r="D49" s="13"/>
      <c r="E49" s="13"/>
      <c r="F49" s="13"/>
      <c r="G49" s="13"/>
      <c r="H49" s="14" t="s">
        <v>148</v>
      </c>
      <c r="I49" s="15"/>
      <c r="J49" s="15"/>
      <c r="K49" s="15"/>
      <c r="L49" s="15"/>
      <c r="M49" s="15"/>
      <c r="N49" s="15"/>
      <c r="O49" s="15"/>
    </row>
    <row r="50" spans="8:15" ht="15" customHeight="1">
      <c r="H50" s="15"/>
      <c r="I50" s="15"/>
      <c r="J50" s="15"/>
      <c r="K50" s="15"/>
      <c r="L50" s="15"/>
      <c r="M50" s="15"/>
      <c r="N50" s="15"/>
      <c r="O50" s="15"/>
    </row>
    <row r="51" ht="14.25" customHeight="1"/>
    <row r="52" spans="8:9" ht="12.75">
      <c r="H52" s="12" t="s">
        <v>10</v>
      </c>
      <c r="I52" s="12"/>
    </row>
    <row r="53" spans="1:17" ht="12.75" customHeight="1">
      <c r="A53" s="12" t="s">
        <v>11</v>
      </c>
      <c r="B53" s="12"/>
      <c r="C53" s="12"/>
      <c r="D53" s="12"/>
      <c r="E53" s="12"/>
      <c r="F53" s="12"/>
      <c r="G53" s="12"/>
      <c r="H53" s="12"/>
      <c r="I53" s="12"/>
      <c r="J53" s="12" t="s">
        <v>12</v>
      </c>
      <c r="K53" s="12"/>
      <c r="L53" s="12" t="s">
        <v>13</v>
      </c>
      <c r="M53" s="12"/>
      <c r="N53" s="12" t="s">
        <v>14</v>
      </c>
      <c r="O53" s="12"/>
      <c r="P53" s="2" t="s">
        <v>15</v>
      </c>
      <c r="Q53" s="3" t="s">
        <v>144</v>
      </c>
    </row>
    <row r="54" spans="8:9" ht="9.75" customHeight="1">
      <c r="H54" s="12"/>
      <c r="I54" s="12"/>
    </row>
    <row r="55" ht="3" customHeight="1"/>
    <row r="56" spans="1:16" ht="15" customHeight="1">
      <c r="A56" s="10" t="s">
        <v>26</v>
      </c>
      <c r="B56" s="10"/>
      <c r="C56" s="10"/>
      <c r="D56" s="10"/>
      <c r="E56" s="10"/>
      <c r="F56" s="10"/>
      <c r="G56" s="10"/>
      <c r="H56" s="11" t="s">
        <v>27</v>
      </c>
      <c r="I56" s="11"/>
      <c r="J56" s="8">
        <v>165892</v>
      </c>
      <c r="K56" s="8"/>
      <c r="L56" s="8">
        <v>99907.1</v>
      </c>
      <c r="M56" s="8"/>
      <c r="N56" s="8">
        <v>65984.9</v>
      </c>
      <c r="O56" s="8"/>
      <c r="P56" s="4">
        <v>60.224181997926365</v>
      </c>
    </row>
    <row r="57" ht="3" customHeight="1"/>
    <row r="58" spans="1:16" ht="15" customHeight="1">
      <c r="A58" s="10" t="s">
        <v>28</v>
      </c>
      <c r="B58" s="10"/>
      <c r="C58" s="10"/>
      <c r="D58" s="10"/>
      <c r="E58" s="10"/>
      <c r="F58" s="10"/>
      <c r="G58" s="10"/>
      <c r="H58" s="10" t="s">
        <v>29</v>
      </c>
      <c r="I58" s="10"/>
      <c r="J58" s="9">
        <v>131423</v>
      </c>
      <c r="K58" s="9"/>
      <c r="L58" s="9">
        <v>80947.45</v>
      </c>
      <c r="M58" s="9"/>
      <c r="N58" s="9">
        <v>50475.55</v>
      </c>
      <c r="O58" s="9"/>
      <c r="P58" s="5">
        <v>61.5930620971976</v>
      </c>
    </row>
    <row r="59" ht="3" customHeight="1"/>
    <row r="60" spans="1:16" ht="15" customHeight="1">
      <c r="A60" s="10" t="s">
        <v>30</v>
      </c>
      <c r="B60" s="10"/>
      <c r="C60" s="10"/>
      <c r="D60" s="10"/>
      <c r="E60" s="10"/>
      <c r="F60" s="10"/>
      <c r="G60" s="10"/>
      <c r="H60" s="10" t="s">
        <v>31</v>
      </c>
      <c r="I60" s="10"/>
      <c r="J60" s="9">
        <v>100896</v>
      </c>
      <c r="K60" s="9"/>
      <c r="L60" s="9">
        <v>64598.18</v>
      </c>
      <c r="M60" s="9"/>
      <c r="N60" s="9">
        <v>36297.82</v>
      </c>
      <c r="O60" s="9"/>
      <c r="P60" s="5">
        <v>64.02452029812876</v>
      </c>
    </row>
    <row r="61" ht="3" customHeight="1"/>
    <row r="62" spans="1:17" ht="15" customHeight="1">
      <c r="A62" s="10" t="s">
        <v>32</v>
      </c>
      <c r="B62" s="10"/>
      <c r="C62" s="10"/>
      <c r="D62" s="10"/>
      <c r="E62" s="10"/>
      <c r="F62" s="10"/>
      <c r="G62" s="10"/>
      <c r="H62" s="10" t="s">
        <v>33</v>
      </c>
      <c r="I62" s="10"/>
      <c r="J62" s="9">
        <v>100896</v>
      </c>
      <c r="K62" s="9"/>
      <c r="L62" s="9">
        <v>64598.18</v>
      </c>
      <c r="M62" s="9"/>
      <c r="N62" s="9">
        <v>36297.82</v>
      </c>
      <c r="O62" s="9"/>
      <c r="P62" s="5">
        <v>64.02452029812876</v>
      </c>
      <c r="Q62" s="1">
        <f>3264+594</f>
        <v>3858</v>
      </c>
    </row>
    <row r="63" ht="3" customHeight="1"/>
    <row r="64" spans="1:16" ht="15" customHeight="1">
      <c r="A64" s="10" t="s">
        <v>34</v>
      </c>
      <c r="B64" s="10"/>
      <c r="C64" s="10"/>
      <c r="D64" s="10"/>
      <c r="E64" s="10"/>
      <c r="F64" s="10"/>
      <c r="G64" s="10"/>
      <c r="H64" s="10" t="s">
        <v>35</v>
      </c>
      <c r="I64" s="10"/>
      <c r="J64" s="9">
        <v>29567</v>
      </c>
      <c r="K64" s="9"/>
      <c r="L64" s="9">
        <v>15965.27</v>
      </c>
      <c r="M64" s="9"/>
      <c r="N64" s="9">
        <v>13601.73</v>
      </c>
      <c r="O64" s="9"/>
      <c r="P64" s="5">
        <v>53.996922244394085</v>
      </c>
    </row>
    <row r="65" ht="3" customHeight="1"/>
    <row r="66" spans="1:16" ht="15" customHeight="1">
      <c r="A66" s="10" t="s">
        <v>36</v>
      </c>
      <c r="B66" s="10"/>
      <c r="C66" s="10"/>
      <c r="D66" s="10"/>
      <c r="E66" s="10"/>
      <c r="F66" s="10"/>
      <c r="G66" s="10"/>
      <c r="H66" s="10" t="s">
        <v>37</v>
      </c>
      <c r="I66" s="10"/>
      <c r="J66" s="9">
        <v>3136</v>
      </c>
      <c r="K66" s="9"/>
      <c r="L66" s="9">
        <v>1727.18</v>
      </c>
      <c r="M66" s="9"/>
      <c r="N66" s="9">
        <v>1408.82</v>
      </c>
      <c r="O66" s="9"/>
      <c r="P66" s="5">
        <v>55.075892857142854</v>
      </c>
    </row>
    <row r="67" ht="3" customHeight="1"/>
    <row r="68" spans="1:17" ht="15" customHeight="1">
      <c r="A68" s="10" t="s">
        <v>38</v>
      </c>
      <c r="B68" s="10"/>
      <c r="C68" s="10"/>
      <c r="D68" s="10"/>
      <c r="E68" s="10"/>
      <c r="F68" s="10"/>
      <c r="G68" s="10"/>
      <c r="H68" s="10" t="s">
        <v>39</v>
      </c>
      <c r="I68" s="10"/>
      <c r="J68" s="9">
        <v>2604</v>
      </c>
      <c r="K68" s="9"/>
      <c r="L68" s="9">
        <v>1141.23</v>
      </c>
      <c r="M68" s="9"/>
      <c r="N68" s="9">
        <v>1462.77</v>
      </c>
      <c r="O68" s="9"/>
      <c r="P68" s="5">
        <v>43.826036866359445</v>
      </c>
      <c r="Q68" s="1">
        <f>-868-594</f>
        <v>-1462</v>
      </c>
    </row>
    <row r="69" ht="3" customHeight="1"/>
    <row r="70" spans="1:17" ht="15" customHeight="1">
      <c r="A70" s="10" t="s">
        <v>40</v>
      </c>
      <c r="B70" s="10"/>
      <c r="C70" s="10"/>
      <c r="D70" s="10"/>
      <c r="E70" s="10"/>
      <c r="F70" s="10"/>
      <c r="G70" s="10"/>
      <c r="H70" s="10" t="s">
        <v>41</v>
      </c>
      <c r="I70" s="10"/>
      <c r="J70" s="9">
        <v>23827</v>
      </c>
      <c r="K70" s="9"/>
      <c r="L70" s="9">
        <v>13096.86</v>
      </c>
      <c r="M70" s="9"/>
      <c r="N70" s="9">
        <v>10730.14</v>
      </c>
      <c r="O70" s="9"/>
      <c r="P70" s="5">
        <v>54.966466613505695</v>
      </c>
      <c r="Q70" s="1">
        <f>-7310-3264</f>
        <v>-10574</v>
      </c>
    </row>
    <row r="71" ht="3" customHeight="1"/>
    <row r="72" spans="1:16" ht="14.25" customHeight="1">
      <c r="A72" s="10" t="s">
        <v>42</v>
      </c>
      <c r="B72" s="10"/>
      <c r="C72" s="10"/>
      <c r="D72" s="10"/>
      <c r="E72" s="10"/>
      <c r="F72" s="10"/>
      <c r="G72" s="10"/>
      <c r="H72" s="10" t="s">
        <v>43</v>
      </c>
      <c r="I72" s="10"/>
      <c r="J72" s="9">
        <v>960</v>
      </c>
      <c r="K72" s="9"/>
      <c r="L72" s="9">
        <v>384</v>
      </c>
      <c r="M72" s="9"/>
      <c r="N72" s="9">
        <v>576</v>
      </c>
      <c r="O72" s="9"/>
      <c r="P72" s="5">
        <v>40</v>
      </c>
    </row>
    <row r="73" spans="1:7" ht="14.25" customHeight="1">
      <c r="A73" s="10"/>
      <c r="B73" s="10"/>
      <c r="C73" s="10"/>
      <c r="D73" s="10"/>
      <c r="E73" s="10"/>
      <c r="F73" s="10"/>
      <c r="G73" s="10"/>
    </row>
    <row r="74" ht="3" customHeight="1"/>
    <row r="75" spans="1:16" ht="14.25" customHeight="1">
      <c r="A75" s="10" t="s">
        <v>44</v>
      </c>
      <c r="B75" s="10"/>
      <c r="C75" s="10"/>
      <c r="D75" s="10"/>
      <c r="E75" s="10"/>
      <c r="F75" s="10"/>
      <c r="G75" s="10"/>
      <c r="H75" s="10" t="s">
        <v>45</v>
      </c>
      <c r="I75" s="10"/>
      <c r="J75" s="9">
        <v>34469</v>
      </c>
      <c r="K75" s="9"/>
      <c r="L75" s="9">
        <v>18959.65</v>
      </c>
      <c r="M75" s="9"/>
      <c r="N75" s="9">
        <v>15509.35</v>
      </c>
      <c r="O75" s="9"/>
      <c r="P75" s="5">
        <v>55.00493196785519</v>
      </c>
    </row>
    <row r="76" spans="1:7" ht="14.25" customHeight="1">
      <c r="A76" s="10"/>
      <c r="B76" s="10"/>
      <c r="C76" s="10"/>
      <c r="D76" s="10"/>
      <c r="E76" s="10"/>
      <c r="F76" s="10"/>
      <c r="G76" s="10"/>
    </row>
    <row r="77" ht="3" customHeight="1"/>
    <row r="78" spans="1:17" ht="14.25" customHeight="1">
      <c r="A78" s="10" t="s">
        <v>46</v>
      </c>
      <c r="B78" s="10"/>
      <c r="C78" s="10"/>
      <c r="D78" s="10"/>
      <c r="E78" s="10"/>
      <c r="F78" s="10"/>
      <c r="G78" s="10"/>
      <c r="H78" s="10" t="s">
        <v>47</v>
      </c>
      <c r="I78" s="10"/>
      <c r="J78" s="9">
        <v>32206</v>
      </c>
      <c r="K78" s="9"/>
      <c r="L78" s="9">
        <v>16696.65</v>
      </c>
      <c r="M78" s="9"/>
      <c r="N78" s="9">
        <v>15509.35</v>
      </c>
      <c r="O78" s="9"/>
      <c r="P78" s="5">
        <v>51.843290070173275</v>
      </c>
      <c r="Q78" s="1">
        <f>-1970-220</f>
        <v>-2190</v>
      </c>
    </row>
    <row r="79" spans="1:7" ht="14.25" customHeight="1">
      <c r="A79" s="10"/>
      <c r="B79" s="10"/>
      <c r="C79" s="10"/>
      <c r="D79" s="10"/>
      <c r="E79" s="10"/>
      <c r="F79" s="10"/>
      <c r="G79" s="10"/>
    </row>
    <row r="80" ht="3" customHeight="1"/>
    <row r="81" spans="1:16" ht="14.25" customHeight="1">
      <c r="A81" s="10" t="s">
        <v>48</v>
      </c>
      <c r="B81" s="10"/>
      <c r="C81" s="10"/>
      <c r="D81" s="10"/>
      <c r="E81" s="10"/>
      <c r="F81" s="10"/>
      <c r="G81" s="10"/>
      <c r="H81" s="10" t="s">
        <v>49</v>
      </c>
      <c r="I81" s="10"/>
      <c r="J81" s="9">
        <v>2263</v>
      </c>
      <c r="K81" s="9"/>
      <c r="L81" s="9">
        <v>2263</v>
      </c>
      <c r="M81" s="9"/>
      <c r="N81" s="9">
        <v>0</v>
      </c>
      <c r="O81" s="9"/>
      <c r="P81" s="5">
        <v>100</v>
      </c>
    </row>
    <row r="82" spans="1:7" ht="14.25" customHeight="1">
      <c r="A82" s="10"/>
      <c r="B82" s="10"/>
      <c r="C82" s="10"/>
      <c r="D82" s="10"/>
      <c r="E82" s="10"/>
      <c r="F82" s="10"/>
      <c r="G82" s="10"/>
    </row>
    <row r="83" ht="3" customHeight="1"/>
    <row r="84" spans="1:17" ht="14.25" customHeight="1">
      <c r="A84" s="10" t="s">
        <v>50</v>
      </c>
      <c r="B84" s="10"/>
      <c r="C84" s="10"/>
      <c r="D84" s="10"/>
      <c r="E84" s="10"/>
      <c r="F84" s="10"/>
      <c r="G84" s="10"/>
      <c r="H84" s="10" t="s">
        <v>51</v>
      </c>
      <c r="I84" s="10"/>
      <c r="J84" s="9">
        <v>2263</v>
      </c>
      <c r="K84" s="9"/>
      <c r="L84" s="9">
        <v>2263</v>
      </c>
      <c r="M84" s="9"/>
      <c r="N84" s="9">
        <v>0</v>
      </c>
      <c r="O84" s="9"/>
      <c r="P84" s="5">
        <v>100</v>
      </c>
      <c r="Q84" s="1">
        <v>220</v>
      </c>
    </row>
    <row r="85" spans="1:7" ht="14.25" customHeight="1">
      <c r="A85" s="10"/>
      <c r="B85" s="10"/>
      <c r="C85" s="10"/>
      <c r="D85" s="10"/>
      <c r="E85" s="10"/>
      <c r="F85" s="10"/>
      <c r="G85" s="10"/>
    </row>
    <row r="86" ht="3" customHeight="1"/>
    <row r="87" spans="1:16" ht="15" customHeight="1">
      <c r="A87" s="10" t="s">
        <v>16</v>
      </c>
      <c r="B87" s="10"/>
      <c r="C87" s="10"/>
      <c r="D87" s="10"/>
      <c r="E87" s="10"/>
      <c r="F87" s="10"/>
      <c r="G87" s="10"/>
      <c r="H87" s="11" t="s">
        <v>17</v>
      </c>
      <c r="I87" s="11"/>
      <c r="J87" s="8">
        <v>123035</v>
      </c>
      <c r="K87" s="8"/>
      <c r="L87" s="8">
        <v>71881.43</v>
      </c>
      <c r="M87" s="8"/>
      <c r="N87" s="8">
        <v>51153.57</v>
      </c>
      <c r="O87" s="8"/>
      <c r="P87" s="4">
        <v>58.423562400942814</v>
      </c>
    </row>
    <row r="88" ht="3" customHeight="1"/>
    <row r="89" spans="1:16" ht="15" customHeight="1">
      <c r="A89" s="10" t="s">
        <v>52</v>
      </c>
      <c r="B89" s="10"/>
      <c r="C89" s="10"/>
      <c r="D89" s="10"/>
      <c r="E89" s="10"/>
      <c r="F89" s="10"/>
      <c r="G89" s="10"/>
      <c r="H89" s="10" t="s">
        <v>53</v>
      </c>
      <c r="I89" s="10"/>
      <c r="J89" s="9">
        <v>76492</v>
      </c>
      <c r="K89" s="9"/>
      <c r="L89" s="9">
        <v>56482.66</v>
      </c>
      <c r="M89" s="9"/>
      <c r="N89" s="9">
        <v>20009.34</v>
      </c>
      <c r="O89" s="9"/>
      <c r="P89" s="5">
        <v>73.84126444595513</v>
      </c>
    </row>
    <row r="90" ht="3" customHeight="1"/>
    <row r="91" spans="1:16" ht="15" customHeight="1">
      <c r="A91" s="10" t="s">
        <v>54</v>
      </c>
      <c r="B91" s="10"/>
      <c r="C91" s="10"/>
      <c r="D91" s="10"/>
      <c r="E91" s="10"/>
      <c r="F91" s="10"/>
      <c r="G91" s="10"/>
      <c r="H91" s="10" t="s">
        <v>55</v>
      </c>
      <c r="I91" s="10"/>
      <c r="J91" s="9">
        <v>2418</v>
      </c>
      <c r="K91" s="9"/>
      <c r="L91" s="9">
        <v>1083.79</v>
      </c>
      <c r="M91" s="9"/>
      <c r="N91" s="9">
        <v>1334.21</v>
      </c>
      <c r="O91" s="9"/>
      <c r="P91" s="5">
        <v>44.8217535153019</v>
      </c>
    </row>
    <row r="92" ht="3" customHeight="1"/>
    <row r="93" spans="1:17" ht="15" customHeight="1">
      <c r="A93" s="10" t="s">
        <v>56</v>
      </c>
      <c r="B93" s="10"/>
      <c r="C93" s="10"/>
      <c r="D93" s="10"/>
      <c r="E93" s="10"/>
      <c r="F93" s="10"/>
      <c r="G93" s="10"/>
      <c r="H93" s="10" t="s">
        <v>57</v>
      </c>
      <c r="I93" s="10"/>
      <c r="J93" s="9">
        <v>707</v>
      </c>
      <c r="K93" s="9"/>
      <c r="L93" s="9">
        <v>374.02</v>
      </c>
      <c r="M93" s="9"/>
      <c r="N93" s="9">
        <v>332.98</v>
      </c>
      <c r="O93" s="9"/>
      <c r="P93" s="5">
        <v>52.90240452616691</v>
      </c>
      <c r="Q93" s="1">
        <v>-40</v>
      </c>
    </row>
    <row r="94" ht="3" customHeight="1"/>
    <row r="95" spans="1:17" ht="15" customHeight="1">
      <c r="A95" s="10" t="s">
        <v>58</v>
      </c>
      <c r="B95" s="10"/>
      <c r="C95" s="10"/>
      <c r="D95" s="10"/>
      <c r="E95" s="10"/>
      <c r="F95" s="10"/>
      <c r="G95" s="10"/>
      <c r="H95" s="10" t="s">
        <v>59</v>
      </c>
      <c r="I95" s="10"/>
      <c r="J95" s="9">
        <v>814</v>
      </c>
      <c r="K95" s="9"/>
      <c r="L95" s="9">
        <v>417.33</v>
      </c>
      <c r="M95" s="9"/>
      <c r="N95" s="9">
        <v>396.67</v>
      </c>
      <c r="O95" s="9"/>
      <c r="P95" s="5">
        <v>51.26904176904177</v>
      </c>
      <c r="Q95" s="1">
        <v>-100</v>
      </c>
    </row>
    <row r="96" ht="3" customHeight="1"/>
    <row r="97" spans="1:17" ht="15" customHeight="1">
      <c r="A97" s="10" t="s">
        <v>60</v>
      </c>
      <c r="B97" s="10"/>
      <c r="C97" s="10"/>
      <c r="D97" s="10"/>
      <c r="E97" s="10"/>
      <c r="F97" s="10"/>
      <c r="G97" s="10"/>
      <c r="H97" s="10" t="s">
        <v>61</v>
      </c>
      <c r="I97" s="10"/>
      <c r="J97" s="9">
        <v>864</v>
      </c>
      <c r="K97" s="9"/>
      <c r="L97" s="9">
        <v>292.44</v>
      </c>
      <c r="M97" s="9"/>
      <c r="N97" s="9">
        <v>571.56</v>
      </c>
      <c r="O97" s="9"/>
      <c r="P97" s="5">
        <v>33.847222222222214</v>
      </c>
      <c r="Q97" s="1">
        <v>-426</v>
      </c>
    </row>
    <row r="98" ht="3" customHeight="1"/>
    <row r="99" spans="1:17" ht="15" customHeight="1">
      <c r="A99" s="10" t="s">
        <v>62</v>
      </c>
      <c r="B99" s="10"/>
      <c r="C99" s="10"/>
      <c r="D99" s="10"/>
      <c r="E99" s="10"/>
      <c r="F99" s="10"/>
      <c r="G99" s="10"/>
      <c r="H99" s="10" t="s">
        <v>63</v>
      </c>
      <c r="I99" s="10"/>
      <c r="J99" s="9">
        <v>33</v>
      </c>
      <c r="K99" s="9"/>
      <c r="L99" s="9">
        <v>0</v>
      </c>
      <c r="M99" s="9"/>
      <c r="N99" s="9">
        <v>33</v>
      </c>
      <c r="O99" s="9"/>
      <c r="P99" s="5">
        <v>0</v>
      </c>
      <c r="Q99" s="1">
        <v>-33</v>
      </c>
    </row>
    <row r="100" ht="3" customHeight="1"/>
    <row r="101" spans="1:16" ht="15" customHeight="1">
      <c r="A101" s="10" t="s">
        <v>64</v>
      </c>
      <c r="B101" s="10"/>
      <c r="C101" s="10"/>
      <c r="D101" s="10"/>
      <c r="E101" s="10"/>
      <c r="F101" s="10"/>
      <c r="G101" s="10"/>
      <c r="H101" s="10" t="s">
        <v>65</v>
      </c>
      <c r="I101" s="10"/>
      <c r="J101" s="9">
        <v>60149</v>
      </c>
      <c r="K101" s="9"/>
      <c r="L101" s="9">
        <v>48554.44</v>
      </c>
      <c r="M101" s="9"/>
      <c r="N101" s="9">
        <v>11594.56</v>
      </c>
      <c r="O101" s="9"/>
      <c r="P101" s="5">
        <v>80.72360305241982</v>
      </c>
    </row>
    <row r="102" ht="3" customHeight="1"/>
    <row r="103" spans="1:16" ht="15" customHeight="1">
      <c r="A103" s="10" t="s">
        <v>66</v>
      </c>
      <c r="B103" s="10"/>
      <c r="C103" s="10"/>
      <c r="D103" s="10"/>
      <c r="E103" s="10"/>
      <c r="F103" s="10"/>
      <c r="G103" s="10"/>
      <c r="H103" s="10" t="s">
        <v>67</v>
      </c>
      <c r="I103" s="10"/>
      <c r="J103" s="9">
        <v>27675</v>
      </c>
      <c r="K103" s="9"/>
      <c r="L103" s="9">
        <v>24895.88</v>
      </c>
      <c r="M103" s="9"/>
      <c r="N103" s="9">
        <v>2779.12</v>
      </c>
      <c r="O103" s="9"/>
      <c r="P103" s="5">
        <v>89.95801264679314</v>
      </c>
    </row>
    <row r="104" ht="3" customHeight="1"/>
    <row r="105" spans="1:16" ht="15" customHeight="1">
      <c r="A105" s="10" t="s">
        <v>68</v>
      </c>
      <c r="B105" s="10"/>
      <c r="C105" s="10"/>
      <c r="D105" s="10"/>
      <c r="E105" s="10"/>
      <c r="F105" s="10"/>
      <c r="G105" s="10"/>
      <c r="H105" s="10" t="s">
        <v>69</v>
      </c>
      <c r="I105" s="10"/>
      <c r="J105" s="9">
        <v>8407</v>
      </c>
      <c r="K105" s="9"/>
      <c r="L105" s="9">
        <v>4814.8</v>
      </c>
      <c r="M105" s="9"/>
      <c r="N105" s="9">
        <v>3592.2</v>
      </c>
      <c r="O105" s="9"/>
      <c r="P105" s="5">
        <v>57.2713215177828</v>
      </c>
    </row>
    <row r="106" ht="3" customHeight="1"/>
    <row r="107" spans="1:16" ht="15" customHeight="1">
      <c r="A107" s="10" t="s">
        <v>70</v>
      </c>
      <c r="B107" s="10"/>
      <c r="C107" s="10"/>
      <c r="D107" s="10"/>
      <c r="E107" s="10"/>
      <c r="F107" s="10"/>
      <c r="G107" s="10"/>
      <c r="H107" s="10" t="s">
        <v>71</v>
      </c>
      <c r="I107" s="10"/>
      <c r="J107" s="9">
        <v>22966</v>
      </c>
      <c r="K107" s="9"/>
      <c r="L107" s="9">
        <v>18163.7</v>
      </c>
      <c r="M107" s="9"/>
      <c r="N107" s="9">
        <v>4802.3</v>
      </c>
      <c r="O107" s="9"/>
      <c r="P107" s="5">
        <v>79.08952364364713</v>
      </c>
    </row>
    <row r="108" ht="3" customHeight="1"/>
    <row r="109" spans="1:16" ht="15" customHeight="1">
      <c r="A109" s="10" t="s">
        <v>72</v>
      </c>
      <c r="B109" s="10"/>
      <c r="C109" s="10"/>
      <c r="D109" s="10"/>
      <c r="E109" s="10"/>
      <c r="F109" s="10"/>
      <c r="G109" s="10"/>
      <c r="H109" s="10" t="s">
        <v>73</v>
      </c>
      <c r="I109" s="10"/>
      <c r="J109" s="9">
        <v>1101</v>
      </c>
      <c r="K109" s="9"/>
      <c r="L109" s="9">
        <v>680.06</v>
      </c>
      <c r="M109" s="9"/>
      <c r="N109" s="9">
        <v>420.94</v>
      </c>
      <c r="O109" s="9"/>
      <c r="P109" s="5">
        <v>61.76748410535876</v>
      </c>
    </row>
    <row r="110" ht="3" customHeight="1"/>
    <row r="111" spans="1:16" ht="14.25" customHeight="1">
      <c r="A111" s="10" t="s">
        <v>74</v>
      </c>
      <c r="B111" s="10"/>
      <c r="C111" s="10"/>
      <c r="D111" s="10"/>
      <c r="E111" s="10"/>
      <c r="F111" s="10"/>
      <c r="G111" s="10"/>
      <c r="H111" s="10" t="s">
        <v>75</v>
      </c>
      <c r="I111" s="10"/>
      <c r="J111" s="9">
        <v>1576</v>
      </c>
      <c r="K111" s="9"/>
      <c r="L111" s="9">
        <v>14</v>
      </c>
      <c r="M111" s="9"/>
      <c r="N111" s="9">
        <v>1562</v>
      </c>
      <c r="O111" s="9"/>
      <c r="P111" s="5">
        <v>0.8883248730964468</v>
      </c>
    </row>
    <row r="112" spans="1:7" ht="14.25" customHeight="1">
      <c r="A112" s="10"/>
      <c r="B112" s="10"/>
      <c r="C112" s="10"/>
      <c r="D112" s="10"/>
      <c r="E112" s="10"/>
      <c r="F112" s="10"/>
      <c r="G112" s="10"/>
    </row>
    <row r="113" ht="3" customHeight="1"/>
    <row r="114" spans="1:17" ht="15" customHeight="1">
      <c r="A114" s="10" t="s">
        <v>76</v>
      </c>
      <c r="B114" s="10"/>
      <c r="C114" s="10"/>
      <c r="D114" s="10"/>
      <c r="E114" s="10"/>
      <c r="F114" s="10"/>
      <c r="G114" s="10"/>
      <c r="H114" s="10" t="s">
        <v>77</v>
      </c>
      <c r="I114" s="10"/>
      <c r="J114" s="9">
        <v>1100</v>
      </c>
      <c r="K114" s="9"/>
      <c r="L114" s="9">
        <v>0</v>
      </c>
      <c r="M114" s="9"/>
      <c r="N114" s="9">
        <v>1100</v>
      </c>
      <c r="O114" s="9"/>
      <c r="P114" s="5">
        <v>0</v>
      </c>
      <c r="Q114" s="1">
        <v>-1100</v>
      </c>
    </row>
    <row r="115" ht="3" customHeight="1"/>
    <row r="116" spans="1:17" ht="14.25" customHeight="1">
      <c r="A116" s="10" t="s">
        <v>78</v>
      </c>
      <c r="B116" s="10"/>
      <c r="C116" s="10"/>
      <c r="D116" s="10"/>
      <c r="E116" s="10"/>
      <c r="F116" s="10"/>
      <c r="G116" s="10"/>
      <c r="H116" s="10" t="s">
        <v>79</v>
      </c>
      <c r="I116" s="10"/>
      <c r="J116" s="9">
        <v>476</v>
      </c>
      <c r="K116" s="9"/>
      <c r="L116" s="9">
        <v>14</v>
      </c>
      <c r="M116" s="9"/>
      <c r="N116" s="9">
        <v>462</v>
      </c>
      <c r="O116" s="9"/>
      <c r="P116" s="5">
        <v>2.941176470588236</v>
      </c>
      <c r="Q116" s="1">
        <v>-168</v>
      </c>
    </row>
    <row r="117" spans="1:7" ht="14.25" customHeight="1">
      <c r="A117" s="10"/>
      <c r="B117" s="10"/>
      <c r="C117" s="10"/>
      <c r="D117" s="10"/>
      <c r="E117" s="10"/>
      <c r="F117" s="10"/>
      <c r="G117" s="10"/>
    </row>
    <row r="118" ht="3" customHeight="1"/>
    <row r="119" spans="1:16" ht="14.25" customHeight="1">
      <c r="A119" s="10" t="s">
        <v>80</v>
      </c>
      <c r="B119" s="10"/>
      <c r="C119" s="10"/>
      <c r="D119" s="10"/>
      <c r="E119" s="10"/>
      <c r="F119" s="10"/>
      <c r="G119" s="10"/>
      <c r="H119" s="10" t="s">
        <v>81</v>
      </c>
      <c r="I119" s="10"/>
      <c r="J119" s="9">
        <v>2849</v>
      </c>
      <c r="K119" s="9"/>
      <c r="L119" s="9">
        <v>1474.68</v>
      </c>
      <c r="M119" s="9"/>
      <c r="N119" s="9">
        <v>1374.32</v>
      </c>
      <c r="O119" s="9"/>
      <c r="P119" s="5">
        <v>51.76131976131977</v>
      </c>
    </row>
    <row r="120" spans="1:7" ht="14.25" customHeight="1">
      <c r="A120" s="10"/>
      <c r="B120" s="10"/>
      <c r="C120" s="10"/>
      <c r="D120" s="10"/>
      <c r="E120" s="10"/>
      <c r="F120" s="10"/>
      <c r="G120" s="10"/>
    </row>
    <row r="121" ht="3" customHeight="1"/>
    <row r="122" spans="1:16" ht="14.25" customHeight="1">
      <c r="A122" s="10" t="s">
        <v>82</v>
      </c>
      <c r="B122" s="10"/>
      <c r="C122" s="10"/>
      <c r="D122" s="10"/>
      <c r="E122" s="10"/>
      <c r="F122" s="10"/>
      <c r="G122" s="10"/>
      <c r="H122" s="10" t="s">
        <v>83</v>
      </c>
      <c r="I122" s="10"/>
      <c r="J122" s="9">
        <v>916</v>
      </c>
      <c r="K122" s="9"/>
      <c r="L122" s="9">
        <v>611.84</v>
      </c>
      <c r="M122" s="9"/>
      <c r="N122" s="9">
        <v>304.16</v>
      </c>
      <c r="O122" s="9"/>
      <c r="P122" s="5">
        <v>66.79475982532752</v>
      </c>
    </row>
    <row r="123" spans="1:7" ht="14.25" customHeight="1">
      <c r="A123" s="10"/>
      <c r="B123" s="10"/>
      <c r="C123" s="10"/>
      <c r="D123" s="10"/>
      <c r="E123" s="10"/>
      <c r="F123" s="10"/>
      <c r="G123" s="10"/>
    </row>
    <row r="124" ht="3" customHeight="1"/>
    <row r="125" spans="1:17" ht="15" customHeight="1">
      <c r="A125" s="10" t="s">
        <v>84</v>
      </c>
      <c r="B125" s="10"/>
      <c r="C125" s="10"/>
      <c r="D125" s="10"/>
      <c r="E125" s="10"/>
      <c r="F125" s="10"/>
      <c r="G125" s="10"/>
      <c r="H125" s="10" t="s">
        <v>85</v>
      </c>
      <c r="I125" s="10"/>
      <c r="J125" s="9">
        <v>1625</v>
      </c>
      <c r="K125" s="9"/>
      <c r="L125" s="9">
        <v>664.04</v>
      </c>
      <c r="M125" s="9"/>
      <c r="N125" s="9">
        <v>960.96</v>
      </c>
      <c r="O125" s="9"/>
      <c r="P125" s="5">
        <v>40.864000000000004</v>
      </c>
      <c r="Q125" s="1">
        <v>-466</v>
      </c>
    </row>
    <row r="126" ht="3" customHeight="1"/>
    <row r="127" spans="1:16" ht="15" customHeight="1">
      <c r="A127" s="10" t="s">
        <v>86</v>
      </c>
      <c r="B127" s="10"/>
      <c r="C127" s="10"/>
      <c r="D127" s="10"/>
      <c r="E127" s="10"/>
      <c r="F127" s="10"/>
      <c r="G127" s="10"/>
      <c r="H127" s="10" t="s">
        <v>87</v>
      </c>
      <c r="I127" s="10"/>
      <c r="J127" s="9">
        <v>308</v>
      </c>
      <c r="K127" s="9"/>
      <c r="L127" s="9">
        <v>198.8</v>
      </c>
      <c r="M127" s="9"/>
      <c r="N127" s="9">
        <v>109.2</v>
      </c>
      <c r="O127" s="9"/>
      <c r="P127" s="5">
        <v>64.54545454545455</v>
      </c>
    </row>
    <row r="128" ht="3" customHeight="1"/>
    <row r="129" spans="1:16" ht="15" customHeight="1">
      <c r="A129" s="10" t="s">
        <v>88</v>
      </c>
      <c r="B129" s="10"/>
      <c r="C129" s="10"/>
      <c r="D129" s="10"/>
      <c r="E129" s="10"/>
      <c r="F129" s="10"/>
      <c r="G129" s="10"/>
      <c r="H129" s="10" t="s">
        <v>89</v>
      </c>
      <c r="I129" s="10"/>
      <c r="J129" s="9">
        <v>220</v>
      </c>
      <c r="K129" s="9"/>
      <c r="L129" s="9">
        <v>39.95</v>
      </c>
      <c r="M129" s="9"/>
      <c r="N129" s="9">
        <v>180.05</v>
      </c>
      <c r="O129" s="9"/>
      <c r="P129" s="5">
        <v>18.15909090909091</v>
      </c>
    </row>
    <row r="130" ht="3" customHeight="1"/>
    <row r="131" spans="1:16" ht="15" customHeight="1">
      <c r="A131" s="10" t="s">
        <v>90</v>
      </c>
      <c r="B131" s="10"/>
      <c r="C131" s="10"/>
      <c r="D131" s="10"/>
      <c r="E131" s="10"/>
      <c r="F131" s="10"/>
      <c r="G131" s="10"/>
      <c r="H131" s="10" t="s">
        <v>91</v>
      </c>
      <c r="I131" s="10"/>
      <c r="J131" s="9">
        <v>220</v>
      </c>
      <c r="K131" s="9"/>
      <c r="L131" s="9">
        <v>39.95</v>
      </c>
      <c r="M131" s="9"/>
      <c r="N131" s="9">
        <v>180.05</v>
      </c>
      <c r="O131" s="9"/>
      <c r="P131" s="5">
        <v>18.15909090909091</v>
      </c>
    </row>
    <row r="132" ht="3" customHeight="1"/>
    <row r="133" spans="1:16" ht="15" customHeight="1">
      <c r="A133" s="10" t="s">
        <v>92</v>
      </c>
      <c r="B133" s="10"/>
      <c r="C133" s="10"/>
      <c r="D133" s="10"/>
      <c r="E133" s="10"/>
      <c r="F133" s="10"/>
      <c r="G133" s="10"/>
      <c r="H133" s="10" t="s">
        <v>93</v>
      </c>
      <c r="I133" s="10"/>
      <c r="J133" s="9">
        <v>8700</v>
      </c>
      <c r="K133" s="9"/>
      <c r="L133" s="9">
        <v>5315.8</v>
      </c>
      <c r="M133" s="9"/>
      <c r="N133" s="9">
        <v>3384.2</v>
      </c>
      <c r="O133" s="9"/>
      <c r="P133" s="5">
        <v>61.10114942528736</v>
      </c>
    </row>
    <row r="134" ht="3" customHeight="1"/>
    <row r="135" spans="1:16" ht="15" customHeight="1">
      <c r="A135" s="10" t="s">
        <v>94</v>
      </c>
      <c r="B135" s="10"/>
      <c r="C135" s="10"/>
      <c r="D135" s="10"/>
      <c r="E135" s="10"/>
      <c r="F135" s="10"/>
      <c r="G135" s="10"/>
      <c r="H135" s="10" t="s">
        <v>95</v>
      </c>
      <c r="I135" s="10"/>
      <c r="J135" s="9">
        <v>7776</v>
      </c>
      <c r="K135" s="9"/>
      <c r="L135" s="9">
        <v>5315.8</v>
      </c>
      <c r="M135" s="9"/>
      <c r="N135" s="9">
        <v>2460.2</v>
      </c>
      <c r="O135" s="9"/>
      <c r="P135" s="5">
        <v>68.36162551440329</v>
      </c>
    </row>
    <row r="136" ht="3" customHeight="1"/>
    <row r="137" spans="1:16" ht="15" customHeight="1">
      <c r="A137" s="10" t="s">
        <v>96</v>
      </c>
      <c r="B137" s="10"/>
      <c r="C137" s="10"/>
      <c r="D137" s="10"/>
      <c r="E137" s="10"/>
      <c r="F137" s="10"/>
      <c r="G137" s="10"/>
      <c r="H137" s="10" t="s">
        <v>97</v>
      </c>
      <c r="I137" s="10"/>
      <c r="J137" s="9">
        <v>924</v>
      </c>
      <c r="K137" s="9"/>
      <c r="L137" s="9">
        <v>0</v>
      </c>
      <c r="M137" s="9"/>
      <c r="N137" s="9">
        <v>924</v>
      </c>
      <c r="O137" s="9"/>
      <c r="P137" s="5">
        <v>0</v>
      </c>
    </row>
    <row r="138" ht="3" customHeight="1"/>
    <row r="139" spans="1:16" ht="15" customHeight="1">
      <c r="A139" s="10" t="s">
        <v>98</v>
      </c>
      <c r="B139" s="10"/>
      <c r="C139" s="10"/>
      <c r="D139" s="10"/>
      <c r="E139" s="10"/>
      <c r="F139" s="10"/>
      <c r="G139" s="10"/>
      <c r="H139" s="10" t="s">
        <v>99</v>
      </c>
      <c r="I139" s="10"/>
      <c r="J139" s="9">
        <v>580</v>
      </c>
      <c r="K139" s="9"/>
      <c r="L139" s="9">
        <v>0</v>
      </c>
      <c r="M139" s="9"/>
      <c r="N139" s="9">
        <v>580</v>
      </c>
      <c r="O139" s="9"/>
      <c r="P139" s="5">
        <v>0</v>
      </c>
    </row>
    <row r="140" ht="3" customHeight="1"/>
    <row r="141" spans="1:17" ht="15" customHeight="1">
      <c r="A141" s="10" t="s">
        <v>100</v>
      </c>
      <c r="B141" s="10"/>
      <c r="C141" s="10"/>
      <c r="D141" s="10"/>
      <c r="E141" s="10"/>
      <c r="F141" s="10"/>
      <c r="G141" s="10"/>
      <c r="H141" s="10" t="s">
        <v>101</v>
      </c>
      <c r="I141" s="10"/>
      <c r="J141" s="9">
        <v>580</v>
      </c>
      <c r="K141" s="9"/>
      <c r="L141" s="9">
        <v>0</v>
      </c>
      <c r="M141" s="9"/>
      <c r="N141" s="9">
        <v>580</v>
      </c>
      <c r="O141" s="9"/>
      <c r="P141" s="5">
        <v>0</v>
      </c>
      <c r="Q141" s="1">
        <v>-580</v>
      </c>
    </row>
    <row r="142" ht="3" customHeight="1"/>
    <row r="143" spans="1:16" ht="14.25" customHeight="1">
      <c r="A143" s="10" t="s">
        <v>18</v>
      </c>
      <c r="B143" s="10"/>
      <c r="C143" s="10"/>
      <c r="D143" s="10"/>
      <c r="E143" s="10"/>
      <c r="F143" s="10"/>
      <c r="G143" s="10"/>
      <c r="H143" s="10" t="s">
        <v>19</v>
      </c>
      <c r="I143" s="10"/>
      <c r="J143" s="9">
        <v>46143</v>
      </c>
      <c r="K143" s="9"/>
      <c r="L143" s="9">
        <v>15209.44</v>
      </c>
      <c r="M143" s="9"/>
      <c r="N143" s="9">
        <v>30933.56</v>
      </c>
      <c r="O143" s="9"/>
      <c r="P143" s="5">
        <v>32.96153262683397</v>
      </c>
    </row>
    <row r="144" spans="1:7" ht="14.25" customHeight="1">
      <c r="A144" s="10"/>
      <c r="B144" s="10"/>
      <c r="C144" s="10"/>
      <c r="D144" s="10"/>
      <c r="E144" s="10"/>
      <c r="F144" s="10"/>
      <c r="G144" s="10"/>
    </row>
    <row r="145" ht="3" customHeight="1"/>
    <row r="146" spans="1:16" ht="15" customHeight="1">
      <c r="A146" s="10" t="s">
        <v>102</v>
      </c>
      <c r="B146" s="10"/>
      <c r="C146" s="10"/>
      <c r="D146" s="10"/>
      <c r="E146" s="10"/>
      <c r="F146" s="10"/>
      <c r="G146" s="10"/>
      <c r="H146" s="10" t="s">
        <v>103</v>
      </c>
      <c r="I146" s="10"/>
      <c r="J146" s="9">
        <v>39486</v>
      </c>
      <c r="K146" s="9"/>
      <c r="L146" s="9">
        <v>12367.03</v>
      </c>
      <c r="M146" s="9"/>
      <c r="N146" s="9">
        <v>27118.97</v>
      </c>
      <c r="O146" s="9"/>
      <c r="P146" s="5">
        <v>31.320037481639066</v>
      </c>
    </row>
    <row r="147" ht="3" customHeight="1"/>
    <row r="148" spans="1:17" ht="15" customHeight="1">
      <c r="A148" s="10" t="s">
        <v>104</v>
      </c>
      <c r="B148" s="10"/>
      <c r="C148" s="10"/>
      <c r="D148" s="10"/>
      <c r="E148" s="10"/>
      <c r="F148" s="10"/>
      <c r="G148" s="10"/>
      <c r="H148" s="10" t="s">
        <v>105</v>
      </c>
      <c r="I148" s="10"/>
      <c r="J148" s="9">
        <v>1700</v>
      </c>
      <c r="K148" s="9"/>
      <c r="L148" s="9">
        <v>658.44</v>
      </c>
      <c r="M148" s="9"/>
      <c r="N148" s="9">
        <v>1041.56</v>
      </c>
      <c r="O148" s="9"/>
      <c r="P148" s="5">
        <v>38.731764705882355</v>
      </c>
      <c r="Q148" s="1">
        <v>-550</v>
      </c>
    </row>
    <row r="149" ht="3" customHeight="1"/>
    <row r="150" spans="1:16" ht="15" customHeight="1">
      <c r="A150" s="10" t="s">
        <v>106</v>
      </c>
      <c r="B150" s="10"/>
      <c r="C150" s="10"/>
      <c r="D150" s="10"/>
      <c r="E150" s="10"/>
      <c r="F150" s="10"/>
      <c r="G150" s="10"/>
      <c r="H150" s="10" t="s">
        <v>107</v>
      </c>
      <c r="I150" s="10"/>
      <c r="J150" s="9">
        <v>37786</v>
      </c>
      <c r="K150" s="9"/>
      <c r="L150" s="9">
        <v>11708.59</v>
      </c>
      <c r="M150" s="9"/>
      <c r="N150" s="9">
        <v>26077.41</v>
      </c>
      <c r="O150" s="9"/>
      <c r="P150" s="5">
        <v>30.986582332080665</v>
      </c>
    </row>
    <row r="151" ht="3" customHeight="1"/>
    <row r="152" spans="1:16" ht="15" customHeight="1">
      <c r="A152" s="10" t="s">
        <v>108</v>
      </c>
      <c r="B152" s="10"/>
      <c r="C152" s="10"/>
      <c r="D152" s="10"/>
      <c r="E152" s="10"/>
      <c r="F152" s="10"/>
      <c r="G152" s="10"/>
      <c r="H152" s="10" t="s">
        <v>109</v>
      </c>
      <c r="I152" s="10"/>
      <c r="J152" s="9">
        <v>780</v>
      </c>
      <c r="K152" s="9"/>
      <c r="L152" s="9">
        <v>300</v>
      </c>
      <c r="M152" s="9"/>
      <c r="N152" s="9">
        <v>480</v>
      </c>
      <c r="O152" s="9"/>
      <c r="P152" s="5">
        <v>38.46153846153846</v>
      </c>
    </row>
    <row r="153" ht="3" customHeight="1"/>
    <row r="154" spans="1:17" ht="15" customHeight="1">
      <c r="A154" s="10" t="s">
        <v>110</v>
      </c>
      <c r="B154" s="10"/>
      <c r="C154" s="10"/>
      <c r="D154" s="10"/>
      <c r="E154" s="10"/>
      <c r="F154" s="10"/>
      <c r="G154" s="10"/>
      <c r="H154" s="10" t="s">
        <v>111</v>
      </c>
      <c r="I154" s="10"/>
      <c r="J154" s="9">
        <v>780</v>
      </c>
      <c r="K154" s="9"/>
      <c r="L154" s="9">
        <v>300</v>
      </c>
      <c r="M154" s="9"/>
      <c r="N154" s="9">
        <v>480</v>
      </c>
      <c r="O154" s="9"/>
      <c r="P154" s="5">
        <v>38.46153846153846</v>
      </c>
      <c r="Q154" s="1">
        <v>-240</v>
      </c>
    </row>
    <row r="155" ht="3" customHeight="1"/>
    <row r="156" spans="1:16" ht="14.25" customHeight="1">
      <c r="A156" s="10" t="s">
        <v>112</v>
      </c>
      <c r="B156" s="10"/>
      <c r="C156" s="10"/>
      <c r="D156" s="10"/>
      <c r="E156" s="10"/>
      <c r="F156" s="10"/>
      <c r="G156" s="10"/>
      <c r="H156" s="10" t="s">
        <v>113</v>
      </c>
      <c r="I156" s="10"/>
      <c r="J156" s="9">
        <v>256</v>
      </c>
      <c r="K156" s="9"/>
      <c r="L156" s="9">
        <v>113.54</v>
      </c>
      <c r="M156" s="9"/>
      <c r="N156" s="9">
        <v>142.46</v>
      </c>
      <c r="O156" s="9"/>
      <c r="P156" s="5">
        <v>44.3515625</v>
      </c>
    </row>
    <row r="157" spans="1:7" ht="14.25" customHeight="1">
      <c r="A157" s="10"/>
      <c r="B157" s="10"/>
      <c r="C157" s="10"/>
      <c r="D157" s="10"/>
      <c r="E157" s="10"/>
      <c r="F157" s="10"/>
      <c r="G157" s="10"/>
    </row>
    <row r="158" ht="3" customHeight="1"/>
    <row r="159" spans="1:16" ht="15" customHeight="1">
      <c r="A159" s="10" t="s">
        <v>114</v>
      </c>
      <c r="B159" s="10"/>
      <c r="C159" s="10"/>
      <c r="D159" s="10"/>
      <c r="E159" s="10"/>
      <c r="F159" s="10"/>
      <c r="G159" s="10"/>
      <c r="H159" s="10" t="s">
        <v>115</v>
      </c>
      <c r="I159" s="10"/>
      <c r="J159" s="9">
        <v>256</v>
      </c>
      <c r="K159" s="9"/>
      <c r="L159" s="9">
        <v>113.54</v>
      </c>
      <c r="M159" s="9"/>
      <c r="N159" s="9">
        <v>142.46</v>
      </c>
      <c r="O159" s="9"/>
      <c r="P159" s="5">
        <v>44.3515625</v>
      </c>
    </row>
    <row r="160" ht="3" customHeight="1"/>
    <row r="161" spans="1:16" ht="15" customHeight="1">
      <c r="A161" s="10" t="s">
        <v>116</v>
      </c>
      <c r="B161" s="10"/>
      <c r="C161" s="10"/>
      <c r="D161" s="10"/>
      <c r="E161" s="10"/>
      <c r="F161" s="10"/>
      <c r="G161" s="10"/>
      <c r="H161" s="10" t="s">
        <v>117</v>
      </c>
      <c r="I161" s="10"/>
      <c r="J161" s="9">
        <v>3471</v>
      </c>
      <c r="K161" s="9"/>
      <c r="L161" s="9">
        <v>1423.57</v>
      </c>
      <c r="M161" s="9"/>
      <c r="N161" s="9">
        <v>2047.43</v>
      </c>
      <c r="O161" s="9"/>
      <c r="P161" s="5">
        <v>41.01325266493806</v>
      </c>
    </row>
    <row r="162" ht="3" customHeight="1"/>
    <row r="163" spans="1:17" ht="15" customHeight="1">
      <c r="A163" s="10" t="s">
        <v>118</v>
      </c>
      <c r="B163" s="10"/>
      <c r="C163" s="10"/>
      <c r="D163" s="10"/>
      <c r="E163" s="10"/>
      <c r="F163" s="10"/>
      <c r="G163" s="10"/>
      <c r="H163" s="10" t="s">
        <v>119</v>
      </c>
      <c r="I163" s="10"/>
      <c r="J163" s="9">
        <v>660</v>
      </c>
      <c r="K163" s="9"/>
      <c r="L163" s="9">
        <v>354.34</v>
      </c>
      <c r="M163" s="9"/>
      <c r="N163" s="9">
        <v>305.66</v>
      </c>
      <c r="O163" s="9"/>
      <c r="P163" s="5">
        <v>53.68787878787878</v>
      </c>
      <c r="Q163" s="1">
        <v>-155</v>
      </c>
    </row>
    <row r="164" ht="3" customHeight="1"/>
    <row r="165" spans="1:17" ht="15" customHeight="1">
      <c r="A165" s="10" t="s">
        <v>120</v>
      </c>
      <c r="B165" s="10"/>
      <c r="C165" s="10"/>
      <c r="D165" s="10"/>
      <c r="E165" s="10"/>
      <c r="F165" s="10"/>
      <c r="G165" s="10"/>
      <c r="H165" s="10" t="s">
        <v>121</v>
      </c>
      <c r="I165" s="10"/>
      <c r="J165" s="9">
        <v>2600</v>
      </c>
      <c r="K165" s="9"/>
      <c r="L165" s="9">
        <v>970.78</v>
      </c>
      <c r="M165" s="9"/>
      <c r="N165" s="9">
        <v>1629.22</v>
      </c>
      <c r="O165" s="9"/>
      <c r="P165" s="5">
        <v>37.33769230769231</v>
      </c>
      <c r="Q165" s="1">
        <v>-936</v>
      </c>
    </row>
    <row r="166" ht="3" customHeight="1"/>
    <row r="167" spans="1:16" ht="15" customHeight="1">
      <c r="A167" s="10" t="s">
        <v>122</v>
      </c>
      <c r="B167" s="10"/>
      <c r="C167" s="10"/>
      <c r="D167" s="10"/>
      <c r="E167" s="10"/>
      <c r="F167" s="10"/>
      <c r="G167" s="10"/>
      <c r="H167" s="10" t="s">
        <v>123</v>
      </c>
      <c r="I167" s="10"/>
      <c r="J167" s="9">
        <v>211</v>
      </c>
      <c r="K167" s="9"/>
      <c r="L167" s="9">
        <v>98.45</v>
      </c>
      <c r="M167" s="9"/>
      <c r="N167" s="9">
        <v>112.55</v>
      </c>
      <c r="O167" s="9"/>
      <c r="P167" s="5">
        <v>46.65876777251186</v>
      </c>
    </row>
    <row r="168" ht="3" customHeight="1"/>
    <row r="169" spans="1:16" ht="15" customHeight="1">
      <c r="A169" s="10" t="s">
        <v>124</v>
      </c>
      <c r="B169" s="10"/>
      <c r="C169" s="10"/>
      <c r="D169" s="10"/>
      <c r="E169" s="10"/>
      <c r="F169" s="10"/>
      <c r="G169" s="10"/>
      <c r="H169" s="10" t="s">
        <v>125</v>
      </c>
      <c r="I169" s="10"/>
      <c r="J169" s="9">
        <v>2000</v>
      </c>
      <c r="K169" s="9"/>
      <c r="L169" s="9">
        <v>990.2</v>
      </c>
      <c r="M169" s="9"/>
      <c r="N169" s="9">
        <v>1009.8</v>
      </c>
      <c r="O169" s="9"/>
      <c r="P169" s="5">
        <v>49.51</v>
      </c>
    </row>
    <row r="170" ht="3" customHeight="1"/>
    <row r="171" spans="1:17" ht="15" customHeight="1">
      <c r="A171" s="10" t="s">
        <v>126</v>
      </c>
      <c r="B171" s="10"/>
      <c r="C171" s="10"/>
      <c r="D171" s="10"/>
      <c r="E171" s="10"/>
      <c r="F171" s="10"/>
      <c r="G171" s="10"/>
      <c r="H171" s="10" t="s">
        <v>127</v>
      </c>
      <c r="I171" s="10"/>
      <c r="J171" s="9">
        <v>150</v>
      </c>
      <c r="K171" s="9"/>
      <c r="L171" s="9">
        <v>15.1</v>
      </c>
      <c r="M171" s="9"/>
      <c r="N171" s="9">
        <v>134.9</v>
      </c>
      <c r="O171" s="9"/>
      <c r="P171" s="5">
        <v>10.066666666666668</v>
      </c>
      <c r="Q171" s="1">
        <v>-134</v>
      </c>
    </row>
    <row r="172" ht="3" customHeight="1"/>
    <row r="173" spans="1:16" ht="15" customHeight="1">
      <c r="A173" s="10" t="s">
        <v>128</v>
      </c>
      <c r="B173" s="10"/>
      <c r="C173" s="10"/>
      <c r="D173" s="10"/>
      <c r="E173" s="10"/>
      <c r="F173" s="10"/>
      <c r="G173" s="10"/>
      <c r="H173" s="10" t="s">
        <v>129</v>
      </c>
      <c r="I173" s="10"/>
      <c r="J173" s="9">
        <v>400</v>
      </c>
      <c r="K173" s="9"/>
      <c r="L173" s="9">
        <v>189.33</v>
      </c>
      <c r="M173" s="9"/>
      <c r="N173" s="9">
        <v>210.67</v>
      </c>
      <c r="O173" s="9"/>
      <c r="P173" s="5">
        <v>47.3325</v>
      </c>
    </row>
    <row r="174" ht="3" customHeight="1"/>
    <row r="175" spans="1:17" ht="15" customHeight="1">
      <c r="A175" s="10" t="s">
        <v>130</v>
      </c>
      <c r="B175" s="10"/>
      <c r="C175" s="10"/>
      <c r="D175" s="10"/>
      <c r="E175" s="10"/>
      <c r="F175" s="10"/>
      <c r="G175" s="10"/>
      <c r="H175" s="10" t="s">
        <v>131</v>
      </c>
      <c r="I175" s="10"/>
      <c r="J175" s="9">
        <v>400</v>
      </c>
      <c r="K175" s="9"/>
      <c r="L175" s="9">
        <v>189.33</v>
      </c>
      <c r="M175" s="9"/>
      <c r="N175" s="9">
        <v>210.67</v>
      </c>
      <c r="O175" s="9"/>
      <c r="P175" s="5">
        <v>47.3325</v>
      </c>
      <c r="Q175" s="1">
        <v>-210</v>
      </c>
    </row>
    <row r="176" ht="3" customHeight="1"/>
    <row r="177" spans="1:16" ht="15" customHeight="1">
      <c r="A177" s="10" t="s">
        <v>132</v>
      </c>
      <c r="B177" s="10"/>
      <c r="C177" s="10"/>
      <c r="D177" s="10"/>
      <c r="E177" s="10"/>
      <c r="F177" s="10"/>
      <c r="G177" s="10"/>
      <c r="H177" s="11" t="s">
        <v>133</v>
      </c>
      <c r="I177" s="11"/>
      <c r="J177" s="8">
        <v>17030</v>
      </c>
      <c r="K177" s="8"/>
      <c r="L177" s="8">
        <v>1332.7</v>
      </c>
      <c r="M177" s="8"/>
      <c r="N177" s="8">
        <v>15697.3</v>
      </c>
      <c r="O177" s="8"/>
      <c r="P177" s="4">
        <v>7.825601879036992</v>
      </c>
    </row>
    <row r="178" ht="3" customHeight="1"/>
    <row r="179" spans="1:16" ht="15" customHeight="1">
      <c r="A179" s="10" t="s">
        <v>134</v>
      </c>
      <c r="B179" s="10"/>
      <c r="C179" s="10"/>
      <c r="D179" s="10"/>
      <c r="E179" s="10"/>
      <c r="F179" s="10"/>
      <c r="G179" s="10"/>
      <c r="H179" s="10" t="s">
        <v>135</v>
      </c>
      <c r="I179" s="10"/>
      <c r="J179" s="9">
        <v>17030</v>
      </c>
      <c r="K179" s="9"/>
      <c r="L179" s="9">
        <v>1332.7</v>
      </c>
      <c r="M179" s="9"/>
      <c r="N179" s="9">
        <v>15697.3</v>
      </c>
      <c r="O179" s="9"/>
      <c r="P179" s="5">
        <v>7.825601879036992</v>
      </c>
    </row>
    <row r="180" ht="3" customHeight="1"/>
    <row r="181" spans="1:16" ht="15" customHeight="1">
      <c r="A181" s="10" t="s">
        <v>136</v>
      </c>
      <c r="B181" s="10"/>
      <c r="C181" s="10"/>
      <c r="D181" s="10"/>
      <c r="E181" s="10"/>
      <c r="F181" s="10"/>
      <c r="G181" s="10"/>
      <c r="H181" s="10" t="s">
        <v>137</v>
      </c>
      <c r="I181" s="10"/>
      <c r="J181" s="9">
        <v>17030</v>
      </c>
      <c r="K181" s="9"/>
      <c r="L181" s="9">
        <v>1332.7</v>
      </c>
      <c r="M181" s="9"/>
      <c r="N181" s="9">
        <v>15697.3</v>
      </c>
      <c r="O181" s="9"/>
      <c r="P181" s="5">
        <v>7.825601879036992</v>
      </c>
    </row>
    <row r="182" ht="3" customHeight="1"/>
    <row r="183" spans="1:17" ht="15" customHeight="1">
      <c r="A183" s="10" t="s">
        <v>138</v>
      </c>
      <c r="B183" s="10"/>
      <c r="C183" s="10"/>
      <c r="D183" s="10"/>
      <c r="E183" s="10"/>
      <c r="F183" s="10"/>
      <c r="G183" s="10"/>
      <c r="H183" s="10" t="s">
        <v>139</v>
      </c>
      <c r="I183" s="10"/>
      <c r="J183" s="9">
        <v>12055</v>
      </c>
      <c r="K183" s="9"/>
      <c r="L183" s="9">
        <v>1032.7</v>
      </c>
      <c r="M183" s="9"/>
      <c r="N183" s="9">
        <v>11022.3</v>
      </c>
      <c r="O183" s="9"/>
      <c r="P183" s="5">
        <v>8.566569888013273</v>
      </c>
      <c r="Q183" s="1">
        <v>-1964</v>
      </c>
    </row>
    <row r="184" ht="3" customHeight="1"/>
    <row r="185" spans="1:16" ht="15" customHeight="1">
      <c r="A185" s="10" t="s">
        <v>140</v>
      </c>
      <c r="B185" s="10"/>
      <c r="C185" s="10"/>
      <c r="D185" s="10"/>
      <c r="E185" s="10"/>
      <c r="F185" s="10"/>
      <c r="G185" s="10"/>
      <c r="H185" s="10" t="s">
        <v>141</v>
      </c>
      <c r="I185" s="10"/>
      <c r="J185" s="9">
        <v>1800</v>
      </c>
      <c r="K185" s="9"/>
      <c r="L185" s="9">
        <v>300</v>
      </c>
      <c r="M185" s="9"/>
      <c r="N185" s="9">
        <v>1500</v>
      </c>
      <c r="O185" s="9"/>
      <c r="P185" s="5">
        <v>16.66666666666667</v>
      </c>
    </row>
    <row r="186" ht="3" customHeight="1"/>
    <row r="187" spans="1:17" ht="15" customHeight="1">
      <c r="A187" s="10" t="s">
        <v>142</v>
      </c>
      <c r="B187" s="10"/>
      <c r="C187" s="10"/>
      <c r="D187" s="10"/>
      <c r="E187" s="10"/>
      <c r="F187" s="10"/>
      <c r="G187" s="10"/>
      <c r="H187" s="10" t="s">
        <v>143</v>
      </c>
      <c r="I187" s="10"/>
      <c r="J187" s="9">
        <v>3175</v>
      </c>
      <c r="K187" s="9"/>
      <c r="L187" s="9">
        <v>0</v>
      </c>
      <c r="M187" s="9"/>
      <c r="N187" s="9">
        <v>3175</v>
      </c>
      <c r="O187" s="9"/>
      <c r="P187" s="5">
        <v>0</v>
      </c>
      <c r="Q187" s="1">
        <v>-3175</v>
      </c>
    </row>
    <row r="188" ht="1.5" customHeight="1">
      <c r="Q188" s="1" t="s">
        <v>145</v>
      </c>
    </row>
    <row r="189" spans="8:17" ht="13.5" customHeight="1">
      <c r="H189" s="7" t="s">
        <v>24</v>
      </c>
      <c r="I189" s="7"/>
      <c r="J189" s="8">
        <v>305957</v>
      </c>
      <c r="K189" s="8"/>
      <c r="L189" s="8">
        <v>173121.23</v>
      </c>
      <c r="M189" s="8"/>
      <c r="N189" s="8">
        <v>132835.77</v>
      </c>
      <c r="O189" s="8"/>
      <c r="P189" s="4">
        <v>56.58351663795893</v>
      </c>
      <c r="Q189" s="3">
        <f>SUM(Q56:Q187)</f>
        <v>-20425</v>
      </c>
    </row>
    <row r="190" ht="21" customHeight="1"/>
    <row r="195" spans="17:18" ht="12.75" customHeight="1">
      <c r="Q195" s="1" t="s">
        <v>146</v>
      </c>
      <c r="R195" s="1">
        <f>Q46+Q189</f>
        <v>-20425</v>
      </c>
    </row>
    <row r="196" spans="17:18" ht="12.75" customHeight="1">
      <c r="Q196" s="1" t="s">
        <v>147</v>
      </c>
      <c r="R196" s="1">
        <f>SUM(Q27)</f>
        <v>0</v>
      </c>
    </row>
  </sheetData>
  <mergeCells count="388">
    <mergeCell ref="B1:G1"/>
    <mergeCell ref="H1:O1"/>
    <mergeCell ref="B3:G3"/>
    <mergeCell ref="H3:O3"/>
    <mergeCell ref="B11:G11"/>
    <mergeCell ref="H11:O11"/>
    <mergeCell ref="B5:G6"/>
    <mergeCell ref="H5:O5"/>
    <mergeCell ref="B8:G9"/>
    <mergeCell ref="H8:O8"/>
    <mergeCell ref="N14:O14"/>
    <mergeCell ref="A17:G17"/>
    <mergeCell ref="H17:I17"/>
    <mergeCell ref="J17:K17"/>
    <mergeCell ref="L17:M17"/>
    <mergeCell ref="N17:O17"/>
    <mergeCell ref="H13:I15"/>
    <mergeCell ref="A14:G14"/>
    <mergeCell ref="J14:K14"/>
    <mergeCell ref="L14:M14"/>
    <mergeCell ref="N19:O19"/>
    <mergeCell ref="A22:G23"/>
    <mergeCell ref="H22:I22"/>
    <mergeCell ref="J22:K22"/>
    <mergeCell ref="L22:M22"/>
    <mergeCell ref="N22:O22"/>
    <mergeCell ref="A19:G20"/>
    <mergeCell ref="H19:I19"/>
    <mergeCell ref="J19:K19"/>
    <mergeCell ref="L19:M19"/>
    <mergeCell ref="B28:G28"/>
    <mergeCell ref="N25:O25"/>
    <mergeCell ref="H27:I27"/>
    <mergeCell ref="J27:K27"/>
    <mergeCell ref="L27:M27"/>
    <mergeCell ref="N27:O27"/>
    <mergeCell ref="A25:G25"/>
    <mergeCell ref="H25:I25"/>
    <mergeCell ref="J25:K25"/>
    <mergeCell ref="L25:M25"/>
    <mergeCell ref="J33:K33"/>
    <mergeCell ref="L33:M33"/>
    <mergeCell ref="B30:G30"/>
    <mergeCell ref="H30:O30"/>
    <mergeCell ref="J38:K38"/>
    <mergeCell ref="L38:M38"/>
    <mergeCell ref="N33:O33"/>
    <mergeCell ref="A36:G36"/>
    <mergeCell ref="H36:I36"/>
    <mergeCell ref="J36:K36"/>
    <mergeCell ref="L36:M36"/>
    <mergeCell ref="N36:O36"/>
    <mergeCell ref="H32:I34"/>
    <mergeCell ref="A33:G33"/>
    <mergeCell ref="J44:K44"/>
    <mergeCell ref="L44:M44"/>
    <mergeCell ref="N38:O38"/>
    <mergeCell ref="A41:G42"/>
    <mergeCell ref="H41:I41"/>
    <mergeCell ref="J41:K41"/>
    <mergeCell ref="L41:M41"/>
    <mergeCell ref="N41:O41"/>
    <mergeCell ref="A38:G39"/>
    <mergeCell ref="H38:I38"/>
    <mergeCell ref="B49:G49"/>
    <mergeCell ref="H49:O50"/>
    <mergeCell ref="B47:G47"/>
    <mergeCell ref="N44:O44"/>
    <mergeCell ref="H46:I46"/>
    <mergeCell ref="J46:K46"/>
    <mergeCell ref="L46:M46"/>
    <mergeCell ref="N46:O46"/>
    <mergeCell ref="A44:G44"/>
    <mergeCell ref="H44:I44"/>
    <mergeCell ref="N53:O53"/>
    <mergeCell ref="A56:G56"/>
    <mergeCell ref="H56:I56"/>
    <mergeCell ref="J56:K56"/>
    <mergeCell ref="L56:M56"/>
    <mergeCell ref="N56:O56"/>
    <mergeCell ref="H52:I54"/>
    <mergeCell ref="A53:G53"/>
    <mergeCell ref="J53:K53"/>
    <mergeCell ref="L53:M53"/>
    <mergeCell ref="N58:O58"/>
    <mergeCell ref="A60:G60"/>
    <mergeCell ref="H60:I60"/>
    <mergeCell ref="J60:K60"/>
    <mergeCell ref="L60:M60"/>
    <mergeCell ref="N60:O60"/>
    <mergeCell ref="A58:G58"/>
    <mergeCell ref="H58:I58"/>
    <mergeCell ref="J58:K58"/>
    <mergeCell ref="L58:M58"/>
    <mergeCell ref="N62:O62"/>
    <mergeCell ref="A64:G64"/>
    <mergeCell ref="H64:I64"/>
    <mergeCell ref="J64:K64"/>
    <mergeCell ref="L64:M64"/>
    <mergeCell ref="N64:O64"/>
    <mergeCell ref="A62:G62"/>
    <mergeCell ref="H62:I62"/>
    <mergeCell ref="J62:K62"/>
    <mergeCell ref="L62:M62"/>
    <mergeCell ref="N66:O66"/>
    <mergeCell ref="A68:G68"/>
    <mergeCell ref="H68:I68"/>
    <mergeCell ref="J68:K68"/>
    <mergeCell ref="L68:M68"/>
    <mergeCell ref="N68:O68"/>
    <mergeCell ref="A66:G66"/>
    <mergeCell ref="H66:I66"/>
    <mergeCell ref="J66:K66"/>
    <mergeCell ref="L66:M66"/>
    <mergeCell ref="N70:O70"/>
    <mergeCell ref="A72:G73"/>
    <mergeCell ref="H72:I72"/>
    <mergeCell ref="J72:K72"/>
    <mergeCell ref="L72:M72"/>
    <mergeCell ref="N72:O72"/>
    <mergeCell ref="A70:G70"/>
    <mergeCell ref="H70:I70"/>
    <mergeCell ref="J70:K70"/>
    <mergeCell ref="L70:M70"/>
    <mergeCell ref="N75:O75"/>
    <mergeCell ref="A78:G79"/>
    <mergeCell ref="H78:I78"/>
    <mergeCell ref="J78:K78"/>
    <mergeCell ref="L78:M78"/>
    <mergeCell ref="N78:O78"/>
    <mergeCell ref="A75:G76"/>
    <mergeCell ref="H75:I75"/>
    <mergeCell ref="J75:K75"/>
    <mergeCell ref="L75:M75"/>
    <mergeCell ref="N81:O81"/>
    <mergeCell ref="A84:G85"/>
    <mergeCell ref="H84:I84"/>
    <mergeCell ref="J84:K84"/>
    <mergeCell ref="L84:M84"/>
    <mergeCell ref="N84:O84"/>
    <mergeCell ref="A81:G82"/>
    <mergeCell ref="H81:I81"/>
    <mergeCell ref="J81:K81"/>
    <mergeCell ref="L81:M81"/>
    <mergeCell ref="N87:O87"/>
    <mergeCell ref="A89:G89"/>
    <mergeCell ref="H89:I89"/>
    <mergeCell ref="J89:K89"/>
    <mergeCell ref="L89:M89"/>
    <mergeCell ref="N89:O89"/>
    <mergeCell ref="A87:G87"/>
    <mergeCell ref="H87:I87"/>
    <mergeCell ref="J87:K87"/>
    <mergeCell ref="L87:M87"/>
    <mergeCell ref="N91:O91"/>
    <mergeCell ref="A93:G93"/>
    <mergeCell ref="H93:I93"/>
    <mergeCell ref="J93:K93"/>
    <mergeCell ref="L93:M93"/>
    <mergeCell ref="N93:O93"/>
    <mergeCell ref="A91:G91"/>
    <mergeCell ref="H91:I91"/>
    <mergeCell ref="J91:K91"/>
    <mergeCell ref="L91:M91"/>
    <mergeCell ref="N95:O95"/>
    <mergeCell ref="A97:G97"/>
    <mergeCell ref="H97:I97"/>
    <mergeCell ref="J97:K97"/>
    <mergeCell ref="L97:M97"/>
    <mergeCell ref="N97:O97"/>
    <mergeCell ref="A95:G95"/>
    <mergeCell ref="H95:I95"/>
    <mergeCell ref="J95:K95"/>
    <mergeCell ref="L95:M95"/>
    <mergeCell ref="N99:O99"/>
    <mergeCell ref="A101:G101"/>
    <mergeCell ref="H101:I101"/>
    <mergeCell ref="J101:K101"/>
    <mergeCell ref="L101:M101"/>
    <mergeCell ref="N101:O101"/>
    <mergeCell ref="A99:G99"/>
    <mergeCell ref="H99:I99"/>
    <mergeCell ref="J99:K99"/>
    <mergeCell ref="L99:M99"/>
    <mergeCell ref="N103:O103"/>
    <mergeCell ref="A105:G105"/>
    <mergeCell ref="H105:I105"/>
    <mergeCell ref="J105:K105"/>
    <mergeCell ref="L105:M105"/>
    <mergeCell ref="N105:O105"/>
    <mergeCell ref="A103:G103"/>
    <mergeCell ref="H103:I103"/>
    <mergeCell ref="J103:K103"/>
    <mergeCell ref="L103:M103"/>
    <mergeCell ref="N107:O107"/>
    <mergeCell ref="A109:G109"/>
    <mergeCell ref="H109:I109"/>
    <mergeCell ref="J109:K109"/>
    <mergeCell ref="L109:M109"/>
    <mergeCell ref="N109:O109"/>
    <mergeCell ref="A107:G107"/>
    <mergeCell ref="H107:I107"/>
    <mergeCell ref="J107:K107"/>
    <mergeCell ref="L107:M107"/>
    <mergeCell ref="L111:M111"/>
    <mergeCell ref="N111:O111"/>
    <mergeCell ref="A114:G114"/>
    <mergeCell ref="H114:I114"/>
    <mergeCell ref="J114:K114"/>
    <mergeCell ref="L114:M114"/>
    <mergeCell ref="N114:O114"/>
    <mergeCell ref="A111:G112"/>
    <mergeCell ref="H111:I111"/>
    <mergeCell ref="J111:K111"/>
    <mergeCell ref="N116:O116"/>
    <mergeCell ref="A119:G120"/>
    <mergeCell ref="H119:I119"/>
    <mergeCell ref="J119:K119"/>
    <mergeCell ref="L119:M119"/>
    <mergeCell ref="N119:O119"/>
    <mergeCell ref="A116:G117"/>
    <mergeCell ref="H116:I116"/>
    <mergeCell ref="J116:K116"/>
    <mergeCell ref="L116:M116"/>
    <mergeCell ref="N122:O122"/>
    <mergeCell ref="A125:G125"/>
    <mergeCell ref="H125:I125"/>
    <mergeCell ref="J125:K125"/>
    <mergeCell ref="L125:M125"/>
    <mergeCell ref="N125:O125"/>
    <mergeCell ref="A122:G123"/>
    <mergeCell ref="H122:I122"/>
    <mergeCell ref="J122:K122"/>
    <mergeCell ref="L122:M122"/>
    <mergeCell ref="N127:O127"/>
    <mergeCell ref="A129:G129"/>
    <mergeCell ref="H129:I129"/>
    <mergeCell ref="J129:K129"/>
    <mergeCell ref="L129:M129"/>
    <mergeCell ref="N129:O129"/>
    <mergeCell ref="A127:G127"/>
    <mergeCell ref="H127:I127"/>
    <mergeCell ref="J127:K127"/>
    <mergeCell ref="L127:M127"/>
    <mergeCell ref="N131:O131"/>
    <mergeCell ref="A133:G133"/>
    <mergeCell ref="H133:I133"/>
    <mergeCell ref="J133:K133"/>
    <mergeCell ref="L133:M133"/>
    <mergeCell ref="N133:O133"/>
    <mergeCell ref="A131:G131"/>
    <mergeCell ref="H131:I131"/>
    <mergeCell ref="J131:K131"/>
    <mergeCell ref="L131:M131"/>
    <mergeCell ref="N135:O135"/>
    <mergeCell ref="A137:G137"/>
    <mergeCell ref="H137:I137"/>
    <mergeCell ref="J137:K137"/>
    <mergeCell ref="L137:M137"/>
    <mergeCell ref="N137:O137"/>
    <mergeCell ref="A135:G135"/>
    <mergeCell ref="H135:I135"/>
    <mergeCell ref="J135:K135"/>
    <mergeCell ref="L135:M135"/>
    <mergeCell ref="N139:O139"/>
    <mergeCell ref="A141:G141"/>
    <mergeCell ref="H141:I141"/>
    <mergeCell ref="J141:K141"/>
    <mergeCell ref="L141:M141"/>
    <mergeCell ref="N141:O141"/>
    <mergeCell ref="A139:G139"/>
    <mergeCell ref="H139:I139"/>
    <mergeCell ref="J139:K139"/>
    <mergeCell ref="L139:M139"/>
    <mergeCell ref="N143:O143"/>
    <mergeCell ref="A146:G146"/>
    <mergeCell ref="H146:I146"/>
    <mergeCell ref="J146:K146"/>
    <mergeCell ref="L146:M146"/>
    <mergeCell ref="N146:O146"/>
    <mergeCell ref="A143:G144"/>
    <mergeCell ref="H143:I143"/>
    <mergeCell ref="J143:K143"/>
    <mergeCell ref="L143:M143"/>
    <mergeCell ref="N148:O148"/>
    <mergeCell ref="A150:G150"/>
    <mergeCell ref="H150:I150"/>
    <mergeCell ref="J150:K150"/>
    <mergeCell ref="L150:M150"/>
    <mergeCell ref="N150:O150"/>
    <mergeCell ref="A148:G148"/>
    <mergeCell ref="H148:I148"/>
    <mergeCell ref="J148:K148"/>
    <mergeCell ref="L148:M148"/>
    <mergeCell ref="N152:O152"/>
    <mergeCell ref="A154:G154"/>
    <mergeCell ref="H154:I154"/>
    <mergeCell ref="J154:K154"/>
    <mergeCell ref="L154:M154"/>
    <mergeCell ref="N154:O154"/>
    <mergeCell ref="A152:G152"/>
    <mergeCell ref="H152:I152"/>
    <mergeCell ref="J152:K152"/>
    <mergeCell ref="L152:M152"/>
    <mergeCell ref="N156:O156"/>
    <mergeCell ref="A159:G159"/>
    <mergeCell ref="H159:I159"/>
    <mergeCell ref="J159:K159"/>
    <mergeCell ref="L159:M159"/>
    <mergeCell ref="N159:O159"/>
    <mergeCell ref="A156:G157"/>
    <mergeCell ref="H156:I156"/>
    <mergeCell ref="J156:K156"/>
    <mergeCell ref="L156:M156"/>
    <mergeCell ref="N161:O161"/>
    <mergeCell ref="A163:G163"/>
    <mergeCell ref="H163:I163"/>
    <mergeCell ref="J163:K163"/>
    <mergeCell ref="L163:M163"/>
    <mergeCell ref="N163:O163"/>
    <mergeCell ref="A161:G161"/>
    <mergeCell ref="H161:I161"/>
    <mergeCell ref="J161:K161"/>
    <mergeCell ref="L161:M161"/>
    <mergeCell ref="N165:O165"/>
    <mergeCell ref="A167:G167"/>
    <mergeCell ref="H167:I167"/>
    <mergeCell ref="J167:K167"/>
    <mergeCell ref="L167:M167"/>
    <mergeCell ref="N167:O167"/>
    <mergeCell ref="A165:G165"/>
    <mergeCell ref="H165:I165"/>
    <mergeCell ref="J165:K165"/>
    <mergeCell ref="L165:M165"/>
    <mergeCell ref="N169:O169"/>
    <mergeCell ref="A171:G171"/>
    <mergeCell ref="H171:I171"/>
    <mergeCell ref="J171:K171"/>
    <mergeCell ref="L171:M171"/>
    <mergeCell ref="N171:O171"/>
    <mergeCell ref="A169:G169"/>
    <mergeCell ref="H169:I169"/>
    <mergeCell ref="J169:K169"/>
    <mergeCell ref="L169:M169"/>
    <mergeCell ref="N173:O173"/>
    <mergeCell ref="A175:G175"/>
    <mergeCell ref="H175:I175"/>
    <mergeCell ref="J175:K175"/>
    <mergeCell ref="L175:M175"/>
    <mergeCell ref="N175:O175"/>
    <mergeCell ref="A173:G173"/>
    <mergeCell ref="H173:I173"/>
    <mergeCell ref="J173:K173"/>
    <mergeCell ref="L173:M173"/>
    <mergeCell ref="N177:O177"/>
    <mergeCell ref="A179:G179"/>
    <mergeCell ref="H179:I179"/>
    <mergeCell ref="J179:K179"/>
    <mergeCell ref="L179:M179"/>
    <mergeCell ref="N179:O179"/>
    <mergeCell ref="A177:G177"/>
    <mergeCell ref="H177:I177"/>
    <mergeCell ref="J177:K177"/>
    <mergeCell ref="L177:M177"/>
    <mergeCell ref="N181:O181"/>
    <mergeCell ref="A183:G183"/>
    <mergeCell ref="H183:I183"/>
    <mergeCell ref="J183:K183"/>
    <mergeCell ref="L183:M183"/>
    <mergeCell ref="N183:O183"/>
    <mergeCell ref="A181:G181"/>
    <mergeCell ref="H181:I181"/>
    <mergeCell ref="J181:K181"/>
    <mergeCell ref="L181:M181"/>
    <mergeCell ref="N185:O185"/>
    <mergeCell ref="A187:G187"/>
    <mergeCell ref="H187:I187"/>
    <mergeCell ref="J187:K187"/>
    <mergeCell ref="L187:M187"/>
    <mergeCell ref="N187:O187"/>
    <mergeCell ref="A185:G185"/>
    <mergeCell ref="H185:I185"/>
    <mergeCell ref="J185:K185"/>
    <mergeCell ref="L185:M185"/>
    <mergeCell ref="H189:I189"/>
    <mergeCell ref="J189:K189"/>
    <mergeCell ref="L189:M189"/>
    <mergeCell ref="N189:O189"/>
  </mergeCells>
  <printOptions/>
  <pageMargins left="0.984251968503937" right="0.3937007874015748" top="0.7874015748031497" bottom="0.7874015748031497" header="0" footer="0"/>
  <pageSetup fitToHeight="0" fitToWidth="0"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Daina.Leinarte</cp:lastModifiedBy>
  <cp:lastPrinted>2009-08-17T08:27:30Z</cp:lastPrinted>
  <dcterms:modified xsi:type="dcterms:W3CDTF">2009-08-17T08:28:40Z</dcterms:modified>
  <cp:category/>
  <cp:version/>
  <cp:contentType/>
  <cp:contentStatus/>
</cp:coreProperties>
</file>